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210645\Desktop\"/>
    </mc:Choice>
  </mc:AlternateContent>
  <xr:revisionPtr revIDLastSave="0" documentId="13_ncr:1_{98C28B9A-7850-4DCF-856E-00C88B086E5D}" xr6:coauthVersionLast="47" xr6:coauthVersionMax="47" xr10:uidLastSave="{00000000-0000-0000-0000-000000000000}"/>
  <bookViews>
    <workbookView xWindow="28680" yWindow="-120" windowWidth="29040" windowHeight="15720" tabRatio="818" xr2:uid="{00000000-000D-0000-FFFF-FFFF00000000}"/>
  </bookViews>
  <sheets>
    <sheet name="工事費内訳書" sheetId="59" r:id="rId1"/>
  </sheets>
  <definedNames>
    <definedName name="_xlnm.Print_Area" localSheetId="0">工事費内訳書!$A$1:$G$157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工事費内訳書!$G$157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工事費内訳書!$I$157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1" i="59" l="1"/>
  <c r="G148" i="59"/>
  <c r="G147" i="59"/>
  <c r="G146" i="59"/>
  <c r="G145" i="59" s="1"/>
  <c r="G143" i="59" s="1"/>
  <c r="G142" i="59" s="1"/>
  <c r="G140" i="59"/>
  <c r="G139" i="59"/>
  <c r="G136" i="59"/>
  <c r="G135" i="59" s="1"/>
  <c r="G123" i="59"/>
  <c r="G108" i="59"/>
  <c r="G106" i="59"/>
  <c r="G105" i="59"/>
  <c r="G102" i="59"/>
  <c r="G101" i="59"/>
  <c r="G100" i="59"/>
  <c r="G98" i="59"/>
  <c r="G97" i="59"/>
  <c r="G96" i="59"/>
  <c r="G90" i="59"/>
  <c r="G75" i="59" s="1"/>
  <c r="G74" i="59" s="1"/>
  <c r="G84" i="59"/>
  <c r="G76" i="59"/>
  <c r="G68" i="59"/>
  <c r="G66" i="59"/>
  <c r="G65" i="59" s="1"/>
  <c r="G64" i="59" s="1"/>
  <c r="G62" i="59"/>
  <c r="G61" i="59"/>
  <c r="G60" i="59" s="1"/>
  <c r="G53" i="59"/>
  <c r="G52" i="59" s="1"/>
  <c r="G51" i="59" s="1"/>
  <c r="G49" i="59"/>
  <c r="G44" i="59"/>
  <c r="G42" i="59"/>
  <c r="G34" i="59"/>
  <c r="G26" i="59"/>
  <c r="G18" i="59"/>
  <c r="G17" i="59" s="1"/>
  <c r="G16" i="59" s="1"/>
  <c r="G104" i="59" l="1"/>
  <c r="G15" i="59"/>
  <c r="G12" i="59" s="1"/>
  <c r="G10" i="59" s="1"/>
  <c r="G156" i="59" s="1"/>
  <c r="G157" i="59" s="1"/>
</calcChain>
</file>

<file path=xl/sharedStrings.xml><?xml version="1.0" encoding="utf-8"?>
<sst xmlns="http://schemas.openxmlformats.org/spreadsheetml/2006/main" count="314" uniqueCount="162">
  <si>
    <t>住　　　　所</t>
  </si>
  <si>
    <t>商号又は名称</t>
  </si>
  <si>
    <t>代 表 者 名</t>
  </si>
  <si>
    <t>工事費内訳書</t>
  </si>
  <si>
    <t>工 事 名</t>
  </si>
  <si>
    <t>Ｒ８馬林　林開田野内杖立線樫原　美馬市　開設工事（企育）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</si>
  <si>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</si>
  <si>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</si>
  <si>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</si>
  <si>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</si>
  <si>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</si>
  <si>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</si>
  <si>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</si>
  <si>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</si>
  <si>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</si>
  <si>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</si>
  <si>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直接工事費
_x000D_</t>
  </si>
  <si>
    <t>（うち材料費）
_x000D_</t>
  </si>
  <si>
    <t>zairyo1</t>
  </si>
  <si>
    <t>（うち労務費）
_x000D_</t>
  </si>
  <si>
    <t>roumu1</t>
  </si>
  <si>
    <t>直接工事費(諸経費対象)
_x000D_</t>
  </si>
  <si>
    <t>土工
_x000D_V＝1094.0m3</t>
  </si>
  <si>
    <t>土工（本線）
_x000D_No152+6.0～No154+6.2</t>
  </si>
  <si>
    <t>切土 礫質土
_x000D_</t>
  </si>
  <si>
    <t>m3</t>
  </si>
  <si>
    <t>高所機械掘削工　切取
_x000D_礫質土</t>
  </si>
  <si>
    <t>切土 軟岩(Ⅰ)A
_x000D_</t>
  </si>
  <si>
    <t>高所機械掘削工 切取
_x000D_軟岩Ⅰ</t>
  </si>
  <si>
    <t>高所機械掘削工 法面整形
_x000D_軟岩Ⅰ</t>
  </si>
  <si>
    <t>㎡</t>
  </si>
  <si>
    <t>切土 軟岩Ⅱ
_x000D_</t>
  </si>
  <si>
    <t>高所機械掘削工 切取
_x000D_軟岩Ⅱ</t>
  </si>
  <si>
    <t>盛土
_x000D_</t>
  </si>
  <si>
    <t>捨土運搬
_x000D_</t>
  </si>
  <si>
    <t>土羽工
_x000D_</t>
  </si>
  <si>
    <t>路面工
_x000D_A＝120.2ｍ2</t>
  </si>
  <si>
    <t>路面工(本線)
_x000D_No151+6.0～MC73</t>
  </si>
  <si>
    <t>路面工
_x000D_</t>
  </si>
  <si>
    <t>コンクリート路面工(機械舗設)
_x000D_</t>
  </si>
  <si>
    <t>コンクリート路面工(養生工)
_x000D_</t>
  </si>
  <si>
    <t>コンクリート路面工(溶接金網敷設)
_x000D_</t>
  </si>
  <si>
    <t>舗装止め丸太工(1段)
_x000D_</t>
  </si>
  <si>
    <t>ｍ</t>
  </si>
  <si>
    <t>法面保護工
_x000D_A＝172.2ｍ2</t>
  </si>
  <si>
    <t>法面保護工(本線)
_x000D_</t>
  </si>
  <si>
    <t>法面保護工
_x000D_</t>
  </si>
  <si>
    <t>擁壁工
_x000D_</t>
  </si>
  <si>
    <t>擁壁工(本線)
_x000D_ｺﾝｸﾘｰﾄ擁壁工 V=4.6m3</t>
  </si>
  <si>
    <t>擁壁工
_x000D_No152+13.9～No.152+18.7</t>
  </si>
  <si>
    <t>製品部材
_x000D_</t>
  </si>
  <si>
    <t>シート張工
_x000D_</t>
  </si>
  <si>
    <t>据付工
_x000D_</t>
  </si>
  <si>
    <t>充填工
_x000D_</t>
  </si>
  <si>
    <t>基礎工
_x000D_</t>
  </si>
  <si>
    <t>排水施設工
_x000D_</t>
  </si>
  <si>
    <t>呑口工
_x000D_</t>
  </si>
  <si>
    <t>大型円筒金網
_x000D_No151+11.4付近</t>
  </si>
  <si>
    <t>大型円筒金網制作・据付工
_x000D_</t>
  </si>
  <si>
    <t>個</t>
  </si>
  <si>
    <t>大型円筒金網材料費
_x000D_</t>
  </si>
  <si>
    <t>溝渠工(グレーチング)
_x000D_</t>
  </si>
  <si>
    <t>鋼製グレーチング(圧接型受枠付)
_x000D_横断Ｔ－25　995×400×55</t>
  </si>
  <si>
    <t>組</t>
  </si>
  <si>
    <t>道路付属施設工
_x000D_1.0式</t>
  </si>
  <si>
    <t>道路付属施設工
_x000D_</t>
  </si>
  <si>
    <t>ガードレール
_x000D_</t>
  </si>
  <si>
    <t>仮設工
_x000D_</t>
  </si>
  <si>
    <t>落石防護柵工
_x000D_</t>
  </si>
  <si>
    <t>支障木処理工
_x000D_1.0式</t>
  </si>
  <si>
    <t>伐採費
_x000D_</t>
  </si>
  <si>
    <t>伐採費　スギ
_x000D_</t>
  </si>
  <si>
    <t>スギ　伐採費
_x000D_胸高直径　13cm</t>
  </si>
  <si>
    <t>本</t>
  </si>
  <si>
    <t>伐採費　ヒノキ
_x000D_</t>
  </si>
  <si>
    <t>ヒノキ　伐採費
_x000D_胸高直径　10cm</t>
  </si>
  <si>
    <t>ヒノキ　伐採費
_x000D_胸高直径　11cm</t>
  </si>
  <si>
    <t>ヒノキ　伐採費
_x000D_胸高直径　12cm</t>
  </si>
  <si>
    <t>ヒノキ　伐採費
_x000D_胸高直径　13cm</t>
  </si>
  <si>
    <t>ヒノキ　伐採費
_x000D_胸高直径　14cm</t>
  </si>
  <si>
    <t>ヒノキ　伐採費
_x000D_胸高直径　15cm</t>
  </si>
  <si>
    <t>ヒノキ　伐採費
_x000D_胸高直径　16cm</t>
  </si>
  <si>
    <t>ヒノキ　伐採費
_x000D_胸高直径　17cm</t>
  </si>
  <si>
    <t>ヒノキ　伐採費
_x000D_胸高直径　19cm</t>
  </si>
  <si>
    <t>ヒノキ　伐採費
_x000D_胸高直径　20cm</t>
  </si>
  <si>
    <t>ヒノキ　伐採費
_x000D_胸高直径　21cm</t>
  </si>
  <si>
    <t>ヒノキ　伐採費
_x000D_胸高直径　24cm</t>
  </si>
  <si>
    <t>ヒノキ　伐採費
_x000D_胸高直径　27cm</t>
  </si>
  <si>
    <t>ヒノキ　伐採費
_x000D_胸高直径　29cm</t>
  </si>
  <si>
    <t>伐採費　ザツ
_x000D_</t>
  </si>
  <si>
    <t>雑木　伐採費
_x000D_胸高直径　15cm</t>
  </si>
  <si>
    <t>雑木　伐採費
_x000D_胸高直径　16cm</t>
  </si>
  <si>
    <t>雑木　伐採費
_x000D_胸高直径　17cm</t>
  </si>
  <si>
    <t>雑木　伐採費
_x000D_胸高直径　19cm</t>
  </si>
  <si>
    <t>雑木　伐採費
_x000D_胸高直径　20cm</t>
  </si>
  <si>
    <t>雑木　伐採費
_x000D_胸高直径　21cm</t>
  </si>
  <si>
    <t>雑木　伐採費
_x000D_胸高直径　22cm</t>
  </si>
  <si>
    <t>雑木　伐採費
_x000D_胸高直径　23cm</t>
  </si>
  <si>
    <t>雑木　伐採費
_x000D_胸高直径　24cm</t>
  </si>
  <si>
    <t>雑木　伐採費
_x000D_胸高直径　25cm</t>
  </si>
  <si>
    <t>伐採費　雑木
_x000D_31cm以上</t>
  </si>
  <si>
    <t>根株処分費
_x000D_</t>
  </si>
  <si>
    <t>ton</t>
  </si>
  <si>
    <t>枝条片付
_x000D_</t>
  </si>
  <si>
    <t>間接工事費
_x000D_</t>
  </si>
  <si>
    <t>共通仮設費
_x000D_</t>
  </si>
  <si>
    <t>共通仮設費（率計上）
_x000D_</t>
  </si>
  <si>
    <t>準備費
_x000D_</t>
  </si>
  <si>
    <t>準備工
_x000D_</t>
  </si>
  <si>
    <t>準備登坂工
_x000D_</t>
  </si>
  <si>
    <t>回</t>
  </si>
  <si>
    <t>主ｱﾝｶｰﾜｲﾔｰﾛｰﾌﾟ設置・撤去
_x000D_</t>
  </si>
  <si>
    <t>箇所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</si>
  <si>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</si>
  <si>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</si>
  <si>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</si>
  <si>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</si>
  <si>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</si>
  <si>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現場管理費（率計上）
_x000D_</t>
  </si>
  <si>
    <t>一般管理費等
_x000D_</t>
  </si>
  <si>
    <t>工事価格
_x000D_</t>
  </si>
  <si>
    <t>入札書記載金額(税抜き)</t>
  </si>
  <si>
    <t>－</t>
  </si>
  <si>
    <t>床掘工
機械掘削</t>
    <rPh sb="4" eb="6">
      <t>キカイ</t>
    </rPh>
    <rPh sb="6" eb="8">
      <t>クッサク</t>
    </rPh>
    <phoneticPr fontId="7"/>
  </si>
  <si>
    <t>埋戻工
機械埋戻し</t>
    <rPh sb="4" eb="6">
      <t>キカイ</t>
    </rPh>
    <rPh sb="6" eb="8">
      <t>ウメモド</t>
    </rPh>
    <phoneticPr fontId="7"/>
  </si>
  <si>
    <t>片切掘削(切取)
機械掘削（人力併用）</t>
    <rPh sb="5" eb="7">
      <t>キリト</t>
    </rPh>
    <rPh sb="9" eb="11">
      <t>キカイ</t>
    </rPh>
    <rPh sb="11" eb="13">
      <t>クッサク</t>
    </rPh>
    <rPh sb="14" eb="16">
      <t>ジンリキ</t>
    </rPh>
    <rPh sb="16" eb="18">
      <t>ヘイヨウ</t>
    </rPh>
    <phoneticPr fontId="7"/>
  </si>
  <si>
    <t>機械掘削
礫質土</t>
    <rPh sb="0" eb="2">
      <t>キカイ</t>
    </rPh>
    <rPh sb="2" eb="4">
      <t>クッサク</t>
    </rPh>
    <phoneticPr fontId="7"/>
  </si>
  <si>
    <t>掘削土積込　礫質土
機械積込</t>
    <rPh sb="10" eb="13">
      <t>キカイツ</t>
    </rPh>
    <rPh sb="13" eb="14">
      <t>コ</t>
    </rPh>
    <phoneticPr fontId="7"/>
  </si>
  <si>
    <t>床掘工
機械掘削</t>
    <rPh sb="4" eb="8">
      <t>キカイクッサク</t>
    </rPh>
    <phoneticPr fontId="7"/>
  </si>
  <si>
    <t>機械掘削
軟岩Ⅰ</t>
    <rPh sb="0" eb="4">
      <t>キカイクッサク</t>
    </rPh>
    <rPh sb="5" eb="7">
      <t>ナンガン</t>
    </rPh>
    <phoneticPr fontId="7"/>
  </si>
  <si>
    <t>掘削土積込　軟岩ⅠA
機械積込　</t>
    <rPh sb="11" eb="14">
      <t>キカイツ</t>
    </rPh>
    <rPh sb="14" eb="15">
      <t>コ</t>
    </rPh>
    <phoneticPr fontId="7"/>
  </si>
  <si>
    <t xml:space="preserve">人力併用機械掘削工
</t>
    <rPh sb="0" eb="4">
      <t>ジンリキヘイヨウ</t>
    </rPh>
    <rPh sb="8" eb="9">
      <t>コウ</t>
    </rPh>
    <phoneticPr fontId="7"/>
  </si>
  <si>
    <t>機械掘削工　軟岩（Ⅱ）
機械掘削</t>
    <rPh sb="0" eb="5">
      <t>キカイクッサクコウ</t>
    </rPh>
    <rPh sb="12" eb="16">
      <t>キカイクッサク</t>
    </rPh>
    <phoneticPr fontId="7"/>
  </si>
  <si>
    <t>掘削土取り除き 軟岩Ⅱ
機械使用</t>
    <rPh sb="12" eb="16">
      <t>キカイシヨウ</t>
    </rPh>
    <phoneticPr fontId="7"/>
  </si>
  <si>
    <t>掘削土積込（軟岩Ⅱ）
機械積込</t>
    <rPh sb="11" eb="14">
      <t>キカイツ</t>
    </rPh>
    <rPh sb="14" eb="15">
      <t>コ</t>
    </rPh>
    <phoneticPr fontId="7"/>
  </si>
  <si>
    <t>機械盛土
路床</t>
    <rPh sb="0" eb="2">
      <t>キカイ</t>
    </rPh>
    <rPh sb="5" eb="7">
      <t>ロショウ</t>
    </rPh>
    <phoneticPr fontId="7"/>
  </si>
  <si>
    <t>捨土運搬　礫質土　L=3.0km
機械運搬</t>
    <rPh sb="17" eb="21">
      <t>キカイウンパン</t>
    </rPh>
    <phoneticPr fontId="7"/>
  </si>
  <si>
    <t>捨土運搬　軟岩(Ⅰ)A　L=3.0km
機械運搬</t>
    <rPh sb="20" eb="24">
      <t>キカイウンパン</t>
    </rPh>
    <phoneticPr fontId="7"/>
  </si>
  <si>
    <t>捨土運搬　軟岩Ⅱ　L=3.0km
機械運搬</t>
    <rPh sb="17" eb="21">
      <t>キカイウンパン</t>
    </rPh>
    <phoneticPr fontId="7"/>
  </si>
  <si>
    <t>機械盛土
路体</t>
    <rPh sb="0" eb="2">
      <t>キカイ</t>
    </rPh>
    <rPh sb="5" eb="7">
      <t>ロタイ</t>
    </rPh>
    <phoneticPr fontId="7"/>
  </si>
  <si>
    <t>盛土法面整形(削取り整形)
機械</t>
    <rPh sb="14" eb="16">
      <t>キカイ</t>
    </rPh>
    <phoneticPr fontId="7"/>
  </si>
  <si>
    <t>目地板
瀝青繊維質目地板 t=10mm</t>
    <phoneticPr fontId="7"/>
  </si>
  <si>
    <t>型枠
一般型枠,均しｺﾝｸﾘｰﾄ</t>
    <phoneticPr fontId="7"/>
  </si>
  <si>
    <t>モルタル吹付工
厚7㎝</t>
    <rPh sb="4" eb="6">
      <t>フキツケ</t>
    </rPh>
    <rPh sb="6" eb="7">
      <t>コウ</t>
    </rPh>
    <phoneticPr fontId="7"/>
  </si>
  <si>
    <t>重力式擁壁
18-8-40(高炉)</t>
    <phoneticPr fontId="7"/>
  </si>
  <si>
    <t xml:space="preserve">張出し式車道
</t>
    <rPh sb="3" eb="4">
      <t>シキ</t>
    </rPh>
    <phoneticPr fontId="7"/>
  </si>
  <si>
    <t>コンクリート
小型構造物,一般養生,18-8-40(高炉)</t>
    <phoneticPr fontId="7"/>
  </si>
  <si>
    <t>型枠
一般型枠,小型構造物</t>
    <phoneticPr fontId="7"/>
  </si>
  <si>
    <t>基礎栗石工
20cm</t>
    <phoneticPr fontId="7"/>
  </si>
  <si>
    <t>機械運搬　栗石
L＝44.1km</t>
    <rPh sb="0" eb="2">
      <t>キカイ</t>
    </rPh>
    <rPh sb="5" eb="6">
      <t>グリ</t>
    </rPh>
    <rPh sb="6" eb="7">
      <t>イシ</t>
    </rPh>
    <phoneticPr fontId="7"/>
  </si>
  <si>
    <t>基面整正</t>
    <phoneticPr fontId="7"/>
  </si>
  <si>
    <t xml:space="preserve">機械掘削積込み(礫質土)
</t>
    <rPh sb="0" eb="2">
      <t>キカイ</t>
    </rPh>
    <rPh sb="8" eb="11">
      <t>レキシツド</t>
    </rPh>
    <phoneticPr fontId="7"/>
  </si>
  <si>
    <t xml:space="preserve">機械掘削積込み((Ⅰ)A)
</t>
    <rPh sb="0" eb="2">
      <t>キカイ</t>
    </rPh>
    <phoneticPr fontId="7"/>
  </si>
  <si>
    <t>裏込砕石
再生クラッシャラン</t>
    <phoneticPr fontId="7"/>
  </si>
  <si>
    <t>機械運搬　再生クラッシャラン
L＝38.6km</t>
    <rPh sb="0" eb="2">
      <t>キカイ</t>
    </rPh>
    <phoneticPr fontId="7"/>
  </si>
  <si>
    <t>吸出し防止材設置</t>
    <phoneticPr fontId="7"/>
  </si>
  <si>
    <t>型枠 
一般型枠,小型構造物</t>
    <phoneticPr fontId="7"/>
  </si>
  <si>
    <t>機械運搬　栗石
L＝44.1km</t>
    <rPh sb="0" eb="2">
      <t>キカイ</t>
    </rPh>
    <rPh sb="5" eb="7">
      <t>グリイシ</t>
    </rPh>
    <phoneticPr fontId="7"/>
  </si>
  <si>
    <t>ｶﾞｰﾄﾞﾚｰﾙ設置
ｺﾝｸﾘｰﾄ建込,塗装品C-2B</t>
    <phoneticPr fontId="7"/>
  </si>
  <si>
    <t xml:space="preserve">運搬（根株）
</t>
    <phoneticPr fontId="7"/>
  </si>
  <si>
    <t>処分費
根株</t>
    <phoneticPr fontId="7"/>
  </si>
  <si>
    <t xml:space="preserve">枝条片付
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</si>
</sst>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159"/>
  <sheetViews>
    <sheetView showGridLines="0" tabSelected="1" zoomScaleNormal="100" zoomScaleSheetLayoutView="100" workbookViewId="0">
      <selection activeCell="A142" sqref="A142:D142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+G12+G142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+G15</f>
        <v>0</v>
      </c>
      <c r="H12" s="1"/>
      <c r="I12" s="12">
        <v>3</v>
      </c>
      <c r="J12" s="12">
        <v>20</v>
      </c>
    </row>
    <row r="13" spans="1:10" ht="42" customHeight="1" x14ac:dyDescent="0.15">
      <c r="A13" s="13"/>
      <c r="B13" s="30" t="s">
        <v>17</v>
      </c>
      <c r="C13" s="30"/>
      <c r="D13" s="31"/>
      <c r="E13" s="9" t="s">
        <v>13</v>
      </c>
      <c r="F13" s="10">
        <v>1</v>
      </c>
      <c r="G13" s="14"/>
      <c r="H13" s="1"/>
      <c r="I13" s="12">
        <v>4</v>
      </c>
      <c r="J13" s="12" t="s">
        <v>18</v>
      </c>
    </row>
    <row r="14" spans="1:10" ht="42" customHeight="1" x14ac:dyDescent="0.15">
      <c r="A14" s="13"/>
      <c r="B14" s="30" t="s">
        <v>19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20</v>
      </c>
    </row>
    <row r="15" spans="1:10" ht="42" customHeight="1" x14ac:dyDescent="0.15">
      <c r="A15" s="29" t="s">
        <v>21</v>
      </c>
      <c r="B15" s="30"/>
      <c r="C15" s="30"/>
      <c r="D15" s="31"/>
      <c r="E15" s="9" t="s">
        <v>13</v>
      </c>
      <c r="F15" s="10">
        <v>1</v>
      </c>
      <c r="G15" s="11">
        <f>+G16+G51+G60+G64+G74+G96+G100+G104</f>
        <v>0</v>
      </c>
      <c r="H15" s="1"/>
      <c r="I15" s="12">
        <v>6</v>
      </c>
      <c r="J15" s="12">
        <v>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23</v>
      </c>
      <c r="D17" s="31"/>
      <c r="E17" s="9" t="s">
        <v>13</v>
      </c>
      <c r="F17" s="10">
        <v>1</v>
      </c>
      <c r="G17" s="11">
        <f>+G18+G26+G34+G42+G44+G49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1">
        <f>+G19+G20+G21+G22+G23+G24+G25</f>
        <v>0</v>
      </c>
      <c r="H18" s="1"/>
      <c r="I18" s="12">
        <v>9</v>
      </c>
      <c r="J18" s="12">
        <v>4</v>
      </c>
    </row>
    <row r="19" spans="1:10" ht="42" customHeight="1" x14ac:dyDescent="0.15">
      <c r="A19" s="13"/>
      <c r="B19" s="15"/>
      <c r="C19" s="15"/>
      <c r="D19" s="16" t="s">
        <v>123</v>
      </c>
      <c r="E19" s="9" t="s">
        <v>25</v>
      </c>
      <c r="F19" s="10">
        <v>1</v>
      </c>
      <c r="G19" s="14"/>
      <c r="H19" s="1"/>
      <c r="I19" s="12">
        <v>10</v>
      </c>
      <c r="J19" s="12">
        <v>4</v>
      </c>
    </row>
    <row r="20" spans="1:10" ht="42" customHeight="1" x14ac:dyDescent="0.15">
      <c r="A20" s="13"/>
      <c r="B20" s="15"/>
      <c r="C20" s="15"/>
      <c r="D20" s="16" t="s">
        <v>124</v>
      </c>
      <c r="E20" s="9" t="s">
        <v>25</v>
      </c>
      <c r="F20" s="10">
        <v>1</v>
      </c>
      <c r="G20" s="14"/>
      <c r="H20" s="1"/>
      <c r="I20" s="12">
        <v>11</v>
      </c>
      <c r="J20" s="12">
        <v>4</v>
      </c>
    </row>
    <row r="21" spans="1:10" ht="42" customHeight="1" x14ac:dyDescent="0.15">
      <c r="A21" s="13"/>
      <c r="B21" s="15"/>
      <c r="C21" s="15"/>
      <c r="D21" s="16" t="s">
        <v>125</v>
      </c>
      <c r="E21" s="9" t="s">
        <v>25</v>
      </c>
      <c r="F21" s="10">
        <v>26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15"/>
      <c r="D22" s="16" t="s">
        <v>126</v>
      </c>
      <c r="E22" s="9" t="s">
        <v>25</v>
      </c>
      <c r="F22" s="10">
        <v>1</v>
      </c>
      <c r="G22" s="14"/>
      <c r="H22" s="1"/>
      <c r="I22" s="12">
        <v>13</v>
      </c>
      <c r="J22" s="12">
        <v>4</v>
      </c>
    </row>
    <row r="23" spans="1:10" ht="42" customHeight="1" x14ac:dyDescent="0.15">
      <c r="A23" s="13"/>
      <c r="B23" s="15"/>
      <c r="C23" s="15"/>
      <c r="D23" s="16" t="s">
        <v>127</v>
      </c>
      <c r="E23" s="9" t="s">
        <v>25</v>
      </c>
      <c r="F23" s="10">
        <v>26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13"/>
      <c r="B24" s="15"/>
      <c r="C24" s="15"/>
      <c r="D24" s="16" t="s">
        <v>26</v>
      </c>
      <c r="E24" s="9" t="s">
        <v>25</v>
      </c>
      <c r="F24" s="10">
        <v>8</v>
      </c>
      <c r="G24" s="14"/>
      <c r="H24" s="1"/>
      <c r="I24" s="12">
        <v>15</v>
      </c>
      <c r="J24" s="12">
        <v>4</v>
      </c>
    </row>
    <row r="25" spans="1:10" ht="42" customHeight="1" x14ac:dyDescent="0.15">
      <c r="A25" s="13"/>
      <c r="B25" s="15"/>
      <c r="C25" s="15"/>
      <c r="D25" s="16" t="s">
        <v>127</v>
      </c>
      <c r="E25" s="9" t="s">
        <v>25</v>
      </c>
      <c r="F25" s="10">
        <v>7</v>
      </c>
      <c r="G25" s="14"/>
      <c r="H25" s="1"/>
      <c r="I25" s="12">
        <v>16</v>
      </c>
      <c r="J25" s="12">
        <v>4</v>
      </c>
    </row>
    <row r="26" spans="1:10" ht="42" customHeight="1" x14ac:dyDescent="0.15">
      <c r="A26" s="13"/>
      <c r="B26" s="15"/>
      <c r="C26" s="15"/>
      <c r="D26" s="16" t="s">
        <v>27</v>
      </c>
      <c r="E26" s="9" t="s">
        <v>13</v>
      </c>
      <c r="F26" s="10">
        <v>1</v>
      </c>
      <c r="G26" s="11">
        <f>+G27+G28+G29+G30+G31+G32+G33</f>
        <v>0</v>
      </c>
      <c r="H26" s="1"/>
      <c r="I26" s="12">
        <v>17</v>
      </c>
      <c r="J26" s="12">
        <v>4</v>
      </c>
    </row>
    <row r="27" spans="1:10" ht="42" customHeight="1" x14ac:dyDescent="0.15">
      <c r="A27" s="13"/>
      <c r="B27" s="15"/>
      <c r="C27" s="15"/>
      <c r="D27" s="16" t="s">
        <v>128</v>
      </c>
      <c r="E27" s="9" t="s">
        <v>25</v>
      </c>
      <c r="F27" s="10">
        <v>26</v>
      </c>
      <c r="G27" s="14"/>
      <c r="H27" s="1"/>
      <c r="I27" s="12">
        <v>18</v>
      </c>
      <c r="J27" s="12">
        <v>4</v>
      </c>
    </row>
    <row r="28" spans="1:10" ht="42" customHeight="1" x14ac:dyDescent="0.15">
      <c r="A28" s="13"/>
      <c r="B28" s="15"/>
      <c r="C28" s="15"/>
      <c r="D28" s="16" t="s">
        <v>125</v>
      </c>
      <c r="E28" s="9" t="s">
        <v>25</v>
      </c>
      <c r="F28" s="10">
        <v>216</v>
      </c>
      <c r="G28" s="14"/>
      <c r="H28" s="1"/>
      <c r="I28" s="12">
        <v>19</v>
      </c>
      <c r="J28" s="12">
        <v>4</v>
      </c>
    </row>
    <row r="29" spans="1:10" ht="42" customHeight="1" x14ac:dyDescent="0.15">
      <c r="A29" s="13"/>
      <c r="B29" s="15"/>
      <c r="C29" s="15"/>
      <c r="D29" s="16" t="s">
        <v>129</v>
      </c>
      <c r="E29" s="9" t="s">
        <v>25</v>
      </c>
      <c r="F29" s="10">
        <v>261</v>
      </c>
      <c r="G29" s="14"/>
      <c r="H29" s="1"/>
      <c r="I29" s="12">
        <v>20</v>
      </c>
      <c r="J29" s="12">
        <v>4</v>
      </c>
    </row>
    <row r="30" spans="1:10" ht="42" customHeight="1" x14ac:dyDescent="0.15">
      <c r="A30" s="13"/>
      <c r="B30" s="15"/>
      <c r="C30" s="15"/>
      <c r="D30" s="16" t="s">
        <v>130</v>
      </c>
      <c r="E30" s="9" t="s">
        <v>25</v>
      </c>
      <c r="F30" s="10">
        <v>473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15"/>
      <c r="C31" s="15"/>
      <c r="D31" s="16" t="s">
        <v>28</v>
      </c>
      <c r="E31" s="9" t="s">
        <v>25</v>
      </c>
      <c r="F31" s="10">
        <v>157</v>
      </c>
      <c r="G31" s="14"/>
      <c r="H31" s="1"/>
      <c r="I31" s="12">
        <v>22</v>
      </c>
      <c r="J31" s="12">
        <v>4</v>
      </c>
    </row>
    <row r="32" spans="1:10" ht="42" customHeight="1" x14ac:dyDescent="0.15">
      <c r="A32" s="13"/>
      <c r="B32" s="15"/>
      <c r="C32" s="15"/>
      <c r="D32" s="16" t="s">
        <v>130</v>
      </c>
      <c r="E32" s="9" t="s">
        <v>25</v>
      </c>
      <c r="F32" s="10">
        <v>149</v>
      </c>
      <c r="G32" s="14"/>
      <c r="H32" s="1"/>
      <c r="I32" s="12">
        <v>23</v>
      </c>
      <c r="J32" s="12">
        <v>4</v>
      </c>
    </row>
    <row r="33" spans="1:10" ht="42" customHeight="1" x14ac:dyDescent="0.15">
      <c r="A33" s="13"/>
      <c r="B33" s="15"/>
      <c r="C33" s="15"/>
      <c r="D33" s="16" t="s">
        <v>29</v>
      </c>
      <c r="E33" s="9" t="s">
        <v>30</v>
      </c>
      <c r="F33" s="10">
        <v>66.900000000000006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31</v>
      </c>
      <c r="E34" s="9" t="s">
        <v>13</v>
      </c>
      <c r="F34" s="10">
        <v>1</v>
      </c>
      <c r="G34" s="11">
        <f>+G35+G36+G37+G38+G39+G40+G41</f>
        <v>0</v>
      </c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123</v>
      </c>
      <c r="E35" s="9" t="s">
        <v>25</v>
      </c>
      <c r="F35" s="10">
        <v>9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131</v>
      </c>
      <c r="E36" s="9" t="s">
        <v>25</v>
      </c>
      <c r="F36" s="10">
        <v>116</v>
      </c>
      <c r="G36" s="14"/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132</v>
      </c>
      <c r="E37" s="9" t="s">
        <v>25</v>
      </c>
      <c r="F37" s="10">
        <v>173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15"/>
      <c r="D38" s="16" t="s">
        <v>133</v>
      </c>
      <c r="E38" s="9" t="s">
        <v>25</v>
      </c>
      <c r="F38" s="10">
        <v>2</v>
      </c>
      <c r="G38" s="14"/>
      <c r="H38" s="1"/>
      <c r="I38" s="12">
        <v>29</v>
      </c>
      <c r="J38" s="12">
        <v>4</v>
      </c>
    </row>
    <row r="39" spans="1:10" ht="42" customHeight="1" x14ac:dyDescent="0.15">
      <c r="A39" s="13"/>
      <c r="B39" s="15"/>
      <c r="C39" s="15"/>
      <c r="D39" s="16" t="s">
        <v>134</v>
      </c>
      <c r="E39" s="9" t="s">
        <v>25</v>
      </c>
      <c r="F39" s="10">
        <v>280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15"/>
      <c r="C40" s="15"/>
      <c r="D40" s="16" t="s">
        <v>32</v>
      </c>
      <c r="E40" s="9" t="s">
        <v>25</v>
      </c>
      <c r="F40" s="10">
        <v>100</v>
      </c>
      <c r="G40" s="14"/>
      <c r="H40" s="1"/>
      <c r="I40" s="12">
        <v>31</v>
      </c>
      <c r="J40" s="12">
        <v>4</v>
      </c>
    </row>
    <row r="41" spans="1:10" ht="42" customHeight="1" x14ac:dyDescent="0.15">
      <c r="A41" s="13"/>
      <c r="B41" s="15"/>
      <c r="C41" s="15"/>
      <c r="D41" s="16" t="s">
        <v>134</v>
      </c>
      <c r="E41" s="9" t="s">
        <v>25</v>
      </c>
      <c r="F41" s="10">
        <v>95</v>
      </c>
      <c r="G41" s="14"/>
      <c r="H41" s="1"/>
      <c r="I41" s="12">
        <v>32</v>
      </c>
      <c r="J41" s="12">
        <v>4</v>
      </c>
    </row>
    <row r="42" spans="1:10" ht="42" customHeight="1" x14ac:dyDescent="0.15">
      <c r="A42" s="13"/>
      <c r="B42" s="15"/>
      <c r="C42" s="15"/>
      <c r="D42" s="16" t="s">
        <v>33</v>
      </c>
      <c r="E42" s="9" t="s">
        <v>13</v>
      </c>
      <c r="F42" s="10">
        <v>1</v>
      </c>
      <c r="G42" s="11">
        <f>+G43</f>
        <v>0</v>
      </c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135</v>
      </c>
      <c r="E43" s="9" t="s">
        <v>25</v>
      </c>
      <c r="F43" s="10">
        <v>6</v>
      </c>
      <c r="G43" s="14"/>
      <c r="H43" s="1"/>
      <c r="I43" s="12">
        <v>34</v>
      </c>
      <c r="J43" s="12">
        <v>4</v>
      </c>
    </row>
    <row r="44" spans="1:10" ht="42" customHeight="1" x14ac:dyDescent="0.15">
      <c r="A44" s="13"/>
      <c r="B44" s="15"/>
      <c r="C44" s="15"/>
      <c r="D44" s="16" t="s">
        <v>34</v>
      </c>
      <c r="E44" s="9" t="s">
        <v>13</v>
      </c>
      <c r="F44" s="10">
        <v>1</v>
      </c>
      <c r="G44" s="11">
        <f>+G45+G46+G47+G48</f>
        <v>0</v>
      </c>
      <c r="H44" s="1"/>
      <c r="I44" s="12">
        <v>35</v>
      </c>
      <c r="J44" s="12">
        <v>4</v>
      </c>
    </row>
    <row r="45" spans="1:10" ht="42" customHeight="1" x14ac:dyDescent="0.15">
      <c r="A45" s="13"/>
      <c r="B45" s="15"/>
      <c r="C45" s="15"/>
      <c r="D45" s="16" t="s">
        <v>136</v>
      </c>
      <c r="E45" s="9" t="s">
        <v>25</v>
      </c>
      <c r="F45" s="10">
        <v>33</v>
      </c>
      <c r="G45" s="14"/>
      <c r="H45" s="1"/>
      <c r="I45" s="12">
        <v>36</v>
      </c>
      <c r="J45" s="12">
        <v>4</v>
      </c>
    </row>
    <row r="46" spans="1:10" ht="42" customHeight="1" x14ac:dyDescent="0.15">
      <c r="A46" s="13"/>
      <c r="B46" s="15"/>
      <c r="C46" s="15"/>
      <c r="D46" s="16" t="s">
        <v>137</v>
      </c>
      <c r="E46" s="9" t="s">
        <v>25</v>
      </c>
      <c r="F46" s="10">
        <v>622</v>
      </c>
      <c r="G46" s="14"/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138</v>
      </c>
      <c r="E47" s="9" t="s">
        <v>25</v>
      </c>
      <c r="F47" s="10">
        <v>375</v>
      </c>
      <c r="G47" s="14"/>
      <c r="H47" s="1"/>
      <c r="I47" s="12">
        <v>38</v>
      </c>
      <c r="J47" s="12">
        <v>4</v>
      </c>
    </row>
    <row r="48" spans="1:10" ht="42" customHeight="1" x14ac:dyDescent="0.15">
      <c r="A48" s="13"/>
      <c r="B48" s="15"/>
      <c r="C48" s="15"/>
      <c r="D48" s="16" t="s">
        <v>139</v>
      </c>
      <c r="E48" s="9" t="s">
        <v>25</v>
      </c>
      <c r="F48" s="10">
        <v>1030</v>
      </c>
      <c r="G48" s="14"/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35</v>
      </c>
      <c r="E49" s="9" t="s">
        <v>13</v>
      </c>
      <c r="F49" s="10">
        <v>1</v>
      </c>
      <c r="G49" s="11">
        <f>+G50</f>
        <v>0</v>
      </c>
      <c r="H49" s="1"/>
      <c r="I49" s="12">
        <v>40</v>
      </c>
      <c r="J49" s="12">
        <v>4</v>
      </c>
    </row>
    <row r="50" spans="1:10" ht="42" customHeight="1" x14ac:dyDescent="0.15">
      <c r="A50" s="13"/>
      <c r="B50" s="15"/>
      <c r="C50" s="15"/>
      <c r="D50" s="16" t="s">
        <v>140</v>
      </c>
      <c r="E50" s="9" t="s">
        <v>30</v>
      </c>
      <c r="F50" s="10">
        <v>319.39999999999998</v>
      </c>
      <c r="G50" s="14"/>
      <c r="H50" s="1"/>
      <c r="I50" s="12">
        <v>41</v>
      </c>
      <c r="J50" s="12">
        <v>4</v>
      </c>
    </row>
    <row r="51" spans="1:10" ht="42" customHeight="1" x14ac:dyDescent="0.15">
      <c r="A51" s="13"/>
      <c r="B51" s="30" t="s">
        <v>36</v>
      </c>
      <c r="C51" s="30"/>
      <c r="D51" s="31"/>
      <c r="E51" s="9" t="s">
        <v>13</v>
      </c>
      <c r="F51" s="10">
        <v>1</v>
      </c>
      <c r="G51" s="11">
        <f>+G52</f>
        <v>0</v>
      </c>
      <c r="H51" s="1"/>
      <c r="I51" s="12">
        <v>42</v>
      </c>
      <c r="J51" s="12">
        <v>2</v>
      </c>
    </row>
    <row r="52" spans="1:10" ht="42" customHeight="1" x14ac:dyDescent="0.15">
      <c r="A52" s="13"/>
      <c r="B52" s="15"/>
      <c r="C52" s="30" t="s">
        <v>37</v>
      </c>
      <c r="D52" s="31"/>
      <c r="E52" s="9" t="s">
        <v>13</v>
      </c>
      <c r="F52" s="10">
        <v>1</v>
      </c>
      <c r="G52" s="11">
        <f>+G53</f>
        <v>0</v>
      </c>
      <c r="H52" s="1"/>
      <c r="I52" s="12">
        <v>43</v>
      </c>
      <c r="J52" s="12">
        <v>3</v>
      </c>
    </row>
    <row r="53" spans="1:10" ht="42" customHeight="1" x14ac:dyDescent="0.15">
      <c r="A53" s="13"/>
      <c r="B53" s="15"/>
      <c r="C53" s="15"/>
      <c r="D53" s="16" t="s">
        <v>38</v>
      </c>
      <c r="E53" s="9" t="s">
        <v>13</v>
      </c>
      <c r="F53" s="10">
        <v>1</v>
      </c>
      <c r="G53" s="11">
        <f>+G54+G55+G56+G57+G58+G59</f>
        <v>0</v>
      </c>
      <c r="H53" s="1"/>
      <c r="I53" s="12">
        <v>44</v>
      </c>
      <c r="J53" s="12">
        <v>4</v>
      </c>
    </row>
    <row r="54" spans="1:10" ht="42" customHeight="1" x14ac:dyDescent="0.15">
      <c r="A54" s="13"/>
      <c r="B54" s="15"/>
      <c r="C54" s="15"/>
      <c r="D54" s="16" t="s">
        <v>39</v>
      </c>
      <c r="E54" s="9" t="s">
        <v>30</v>
      </c>
      <c r="F54" s="10">
        <v>120.2</v>
      </c>
      <c r="G54" s="14"/>
      <c r="H54" s="1"/>
      <c r="I54" s="12">
        <v>45</v>
      </c>
      <c r="J54" s="12">
        <v>4</v>
      </c>
    </row>
    <row r="55" spans="1:10" ht="42" customHeight="1" x14ac:dyDescent="0.15">
      <c r="A55" s="13"/>
      <c r="B55" s="15"/>
      <c r="C55" s="15"/>
      <c r="D55" s="16" t="s">
        <v>40</v>
      </c>
      <c r="E55" s="9" t="s">
        <v>30</v>
      </c>
      <c r="F55" s="10">
        <v>120.2</v>
      </c>
      <c r="G55" s="14"/>
      <c r="H55" s="1"/>
      <c r="I55" s="12">
        <v>46</v>
      </c>
      <c r="J55" s="12">
        <v>4</v>
      </c>
    </row>
    <row r="56" spans="1:10" ht="42" customHeight="1" x14ac:dyDescent="0.15">
      <c r="A56" s="13"/>
      <c r="B56" s="15"/>
      <c r="C56" s="15"/>
      <c r="D56" s="16" t="s">
        <v>41</v>
      </c>
      <c r="E56" s="9" t="s">
        <v>30</v>
      </c>
      <c r="F56" s="10">
        <v>114.2</v>
      </c>
      <c r="G56" s="14"/>
      <c r="H56" s="1"/>
      <c r="I56" s="12">
        <v>47</v>
      </c>
      <c r="J56" s="12">
        <v>4</v>
      </c>
    </row>
    <row r="57" spans="1:10" ht="42" customHeight="1" x14ac:dyDescent="0.15">
      <c r="A57" s="13"/>
      <c r="B57" s="15"/>
      <c r="C57" s="15"/>
      <c r="D57" s="16" t="s">
        <v>42</v>
      </c>
      <c r="E57" s="9" t="s">
        <v>43</v>
      </c>
      <c r="F57" s="10">
        <v>3</v>
      </c>
      <c r="G57" s="14"/>
      <c r="H57" s="1"/>
      <c r="I57" s="12">
        <v>48</v>
      </c>
      <c r="J57" s="12">
        <v>4</v>
      </c>
    </row>
    <row r="58" spans="1:10" ht="42" customHeight="1" x14ac:dyDescent="0.15">
      <c r="A58" s="13"/>
      <c r="B58" s="15"/>
      <c r="C58" s="15"/>
      <c r="D58" s="16" t="s">
        <v>141</v>
      </c>
      <c r="E58" s="9" t="s">
        <v>30</v>
      </c>
      <c r="F58" s="10">
        <v>1.9</v>
      </c>
      <c r="G58" s="14"/>
      <c r="H58" s="1"/>
      <c r="I58" s="12">
        <v>49</v>
      </c>
      <c r="J58" s="12">
        <v>4</v>
      </c>
    </row>
    <row r="59" spans="1:10" ht="42" customHeight="1" x14ac:dyDescent="0.15">
      <c r="A59" s="13"/>
      <c r="B59" s="15"/>
      <c r="C59" s="15"/>
      <c r="D59" s="16" t="s">
        <v>142</v>
      </c>
      <c r="E59" s="9" t="s">
        <v>30</v>
      </c>
      <c r="F59" s="10">
        <v>0.7</v>
      </c>
      <c r="G59" s="14"/>
      <c r="H59" s="1"/>
      <c r="I59" s="12">
        <v>50</v>
      </c>
      <c r="J59" s="12">
        <v>4</v>
      </c>
    </row>
    <row r="60" spans="1:10" ht="42" customHeight="1" x14ac:dyDescent="0.15">
      <c r="A60" s="13"/>
      <c r="B60" s="30" t="s">
        <v>44</v>
      </c>
      <c r="C60" s="30"/>
      <c r="D60" s="31"/>
      <c r="E60" s="9" t="s">
        <v>13</v>
      </c>
      <c r="F60" s="10">
        <v>1</v>
      </c>
      <c r="G60" s="11">
        <f>+G61</f>
        <v>0</v>
      </c>
      <c r="H60" s="1"/>
      <c r="I60" s="12">
        <v>51</v>
      </c>
      <c r="J60" s="12">
        <v>2</v>
      </c>
    </row>
    <row r="61" spans="1:10" ht="42" customHeight="1" x14ac:dyDescent="0.15">
      <c r="A61" s="13"/>
      <c r="B61" s="15"/>
      <c r="C61" s="30" t="s">
        <v>45</v>
      </c>
      <c r="D61" s="31"/>
      <c r="E61" s="9" t="s">
        <v>13</v>
      </c>
      <c r="F61" s="10">
        <v>1</v>
      </c>
      <c r="G61" s="11">
        <f>+G62</f>
        <v>0</v>
      </c>
      <c r="H61" s="1"/>
      <c r="I61" s="12">
        <v>52</v>
      </c>
      <c r="J61" s="12">
        <v>3</v>
      </c>
    </row>
    <row r="62" spans="1:10" ht="42" customHeight="1" x14ac:dyDescent="0.15">
      <c r="A62" s="13"/>
      <c r="B62" s="15"/>
      <c r="C62" s="15"/>
      <c r="D62" s="16" t="s">
        <v>46</v>
      </c>
      <c r="E62" s="9" t="s">
        <v>13</v>
      </c>
      <c r="F62" s="10">
        <v>1</v>
      </c>
      <c r="G62" s="11">
        <f>+G63</f>
        <v>0</v>
      </c>
      <c r="H62" s="1"/>
      <c r="I62" s="12">
        <v>53</v>
      </c>
      <c r="J62" s="12">
        <v>4</v>
      </c>
    </row>
    <row r="63" spans="1:10" ht="42" customHeight="1" x14ac:dyDescent="0.15">
      <c r="A63" s="13"/>
      <c r="B63" s="15"/>
      <c r="C63" s="15"/>
      <c r="D63" s="16" t="s">
        <v>143</v>
      </c>
      <c r="E63" s="9" t="s">
        <v>30</v>
      </c>
      <c r="F63" s="10">
        <v>172.7</v>
      </c>
      <c r="G63" s="14"/>
      <c r="H63" s="1"/>
      <c r="I63" s="12">
        <v>54</v>
      </c>
      <c r="J63" s="12">
        <v>4</v>
      </c>
    </row>
    <row r="64" spans="1:10" ht="42" customHeight="1" x14ac:dyDescent="0.15">
      <c r="A64" s="13"/>
      <c r="B64" s="30" t="s">
        <v>47</v>
      </c>
      <c r="C64" s="30"/>
      <c r="D64" s="31"/>
      <c r="E64" s="9" t="s">
        <v>13</v>
      </c>
      <c r="F64" s="10">
        <v>1</v>
      </c>
      <c r="G64" s="11">
        <f>+G65</f>
        <v>0</v>
      </c>
      <c r="H64" s="1"/>
      <c r="I64" s="12">
        <v>55</v>
      </c>
      <c r="J64" s="12">
        <v>2</v>
      </c>
    </row>
    <row r="65" spans="1:10" ht="42" customHeight="1" x14ac:dyDescent="0.15">
      <c r="A65" s="13"/>
      <c r="B65" s="15"/>
      <c r="C65" s="30" t="s">
        <v>48</v>
      </c>
      <c r="D65" s="31"/>
      <c r="E65" s="9" t="s">
        <v>13</v>
      </c>
      <c r="F65" s="10">
        <v>1</v>
      </c>
      <c r="G65" s="11">
        <f>+G66+G68</f>
        <v>0</v>
      </c>
      <c r="H65" s="1"/>
      <c r="I65" s="12">
        <v>56</v>
      </c>
      <c r="J65" s="12">
        <v>3</v>
      </c>
    </row>
    <row r="66" spans="1:10" ht="42" customHeight="1" x14ac:dyDescent="0.15">
      <c r="A66" s="13"/>
      <c r="B66" s="15"/>
      <c r="C66" s="15"/>
      <c r="D66" s="16" t="s">
        <v>49</v>
      </c>
      <c r="E66" s="9" t="s">
        <v>13</v>
      </c>
      <c r="F66" s="10">
        <v>1</v>
      </c>
      <c r="G66" s="11">
        <f>+G67</f>
        <v>0</v>
      </c>
      <c r="H66" s="1"/>
      <c r="I66" s="12">
        <v>57</v>
      </c>
      <c r="J66" s="12">
        <v>4</v>
      </c>
    </row>
    <row r="67" spans="1:10" ht="42" customHeight="1" x14ac:dyDescent="0.15">
      <c r="A67" s="13"/>
      <c r="B67" s="15"/>
      <c r="C67" s="15"/>
      <c r="D67" s="16" t="s">
        <v>144</v>
      </c>
      <c r="E67" s="9" t="s">
        <v>25</v>
      </c>
      <c r="F67" s="10">
        <v>4.5999999999999996</v>
      </c>
      <c r="G67" s="14"/>
      <c r="H67" s="1"/>
      <c r="I67" s="12">
        <v>58</v>
      </c>
      <c r="J67" s="12">
        <v>4</v>
      </c>
    </row>
    <row r="68" spans="1:10" ht="42" customHeight="1" x14ac:dyDescent="0.15">
      <c r="A68" s="13"/>
      <c r="B68" s="15"/>
      <c r="C68" s="15"/>
      <c r="D68" s="16" t="s">
        <v>145</v>
      </c>
      <c r="E68" s="9" t="s">
        <v>13</v>
      </c>
      <c r="F68" s="10">
        <v>1</v>
      </c>
      <c r="G68" s="11">
        <f>+G69+G70+G71+G72+G73</f>
        <v>0</v>
      </c>
      <c r="H68" s="1"/>
      <c r="I68" s="12">
        <v>59</v>
      </c>
      <c r="J68" s="12">
        <v>4</v>
      </c>
    </row>
    <row r="69" spans="1:10" ht="42" customHeight="1" x14ac:dyDescent="0.15">
      <c r="A69" s="13"/>
      <c r="B69" s="15"/>
      <c r="C69" s="15"/>
      <c r="D69" s="16" t="s">
        <v>50</v>
      </c>
      <c r="E69" s="9" t="s">
        <v>43</v>
      </c>
      <c r="F69" s="10">
        <v>11</v>
      </c>
      <c r="G69" s="14"/>
      <c r="H69" s="1"/>
      <c r="I69" s="12">
        <v>60</v>
      </c>
      <c r="J69" s="12">
        <v>4</v>
      </c>
    </row>
    <row r="70" spans="1:10" ht="42" customHeight="1" x14ac:dyDescent="0.15">
      <c r="A70" s="13"/>
      <c r="B70" s="15"/>
      <c r="C70" s="15"/>
      <c r="D70" s="16" t="s">
        <v>51</v>
      </c>
      <c r="E70" s="9" t="s">
        <v>43</v>
      </c>
      <c r="F70" s="10">
        <v>11</v>
      </c>
      <c r="G70" s="14"/>
      <c r="H70" s="1"/>
      <c r="I70" s="12">
        <v>61</v>
      </c>
      <c r="J70" s="12">
        <v>4</v>
      </c>
    </row>
    <row r="71" spans="1:10" ht="42" customHeight="1" x14ac:dyDescent="0.15">
      <c r="A71" s="13"/>
      <c r="B71" s="15"/>
      <c r="C71" s="15"/>
      <c r="D71" s="16" t="s">
        <v>52</v>
      </c>
      <c r="E71" s="9" t="s">
        <v>43</v>
      </c>
      <c r="F71" s="10">
        <v>11</v>
      </c>
      <c r="G71" s="14"/>
      <c r="H71" s="1"/>
      <c r="I71" s="12">
        <v>62</v>
      </c>
      <c r="J71" s="12">
        <v>4</v>
      </c>
    </row>
    <row r="72" spans="1:10" ht="42" customHeight="1" x14ac:dyDescent="0.15">
      <c r="A72" s="13"/>
      <c r="B72" s="15"/>
      <c r="C72" s="15"/>
      <c r="D72" s="16" t="s">
        <v>53</v>
      </c>
      <c r="E72" s="9" t="s">
        <v>43</v>
      </c>
      <c r="F72" s="10">
        <v>11</v>
      </c>
      <c r="G72" s="14"/>
      <c r="H72" s="1"/>
      <c r="I72" s="12">
        <v>63</v>
      </c>
      <c r="J72" s="12">
        <v>4</v>
      </c>
    </row>
    <row r="73" spans="1:10" ht="42" customHeight="1" x14ac:dyDescent="0.15">
      <c r="A73" s="13"/>
      <c r="B73" s="15"/>
      <c r="C73" s="15"/>
      <c r="D73" s="16" t="s">
        <v>54</v>
      </c>
      <c r="E73" s="9" t="s">
        <v>43</v>
      </c>
      <c r="F73" s="10">
        <v>11</v>
      </c>
      <c r="G73" s="14"/>
      <c r="H73" s="1"/>
      <c r="I73" s="12">
        <v>64</v>
      </c>
      <c r="J73" s="12">
        <v>4</v>
      </c>
    </row>
    <row r="74" spans="1:10" ht="42" customHeight="1" x14ac:dyDescent="0.15">
      <c r="A74" s="13"/>
      <c r="B74" s="30" t="s">
        <v>55</v>
      </c>
      <c r="C74" s="30"/>
      <c r="D74" s="31"/>
      <c r="E74" s="9" t="s">
        <v>13</v>
      </c>
      <c r="F74" s="10">
        <v>1</v>
      </c>
      <c r="G74" s="11">
        <f>+G75</f>
        <v>0</v>
      </c>
      <c r="H74" s="1"/>
      <c r="I74" s="12">
        <v>65</v>
      </c>
      <c r="J74" s="12">
        <v>2</v>
      </c>
    </row>
    <row r="75" spans="1:10" ht="42" customHeight="1" x14ac:dyDescent="0.15">
      <c r="A75" s="13"/>
      <c r="B75" s="15"/>
      <c r="C75" s="30" t="s">
        <v>55</v>
      </c>
      <c r="D75" s="31"/>
      <c r="E75" s="9" t="s">
        <v>13</v>
      </c>
      <c r="F75" s="10">
        <v>1</v>
      </c>
      <c r="G75" s="11">
        <f>+G76+G84+G90</f>
        <v>0</v>
      </c>
      <c r="H75" s="1"/>
      <c r="I75" s="12">
        <v>66</v>
      </c>
      <c r="J75" s="12">
        <v>3</v>
      </c>
    </row>
    <row r="76" spans="1:10" ht="42" customHeight="1" x14ac:dyDescent="0.15">
      <c r="A76" s="13"/>
      <c r="B76" s="15"/>
      <c r="C76" s="15"/>
      <c r="D76" s="16" t="s">
        <v>56</v>
      </c>
      <c r="E76" s="9" t="s">
        <v>13</v>
      </c>
      <c r="F76" s="10">
        <v>1</v>
      </c>
      <c r="G76" s="11">
        <f>+G77+G78+G79+G80+G81+G82+G83</f>
        <v>0</v>
      </c>
      <c r="H76" s="1"/>
      <c r="I76" s="12">
        <v>67</v>
      </c>
      <c r="J76" s="12">
        <v>4</v>
      </c>
    </row>
    <row r="77" spans="1:10" ht="42" customHeight="1" x14ac:dyDescent="0.15">
      <c r="A77" s="13"/>
      <c r="B77" s="15"/>
      <c r="C77" s="15"/>
      <c r="D77" s="16" t="s">
        <v>146</v>
      </c>
      <c r="E77" s="9" t="s">
        <v>25</v>
      </c>
      <c r="F77" s="10">
        <v>0.8</v>
      </c>
      <c r="G77" s="14"/>
      <c r="H77" s="1"/>
      <c r="I77" s="12">
        <v>68</v>
      </c>
      <c r="J77" s="12">
        <v>4</v>
      </c>
    </row>
    <row r="78" spans="1:10" ht="42" customHeight="1" x14ac:dyDescent="0.15">
      <c r="A78" s="13"/>
      <c r="B78" s="15"/>
      <c r="C78" s="15"/>
      <c r="D78" s="16" t="s">
        <v>147</v>
      </c>
      <c r="E78" s="9" t="s">
        <v>30</v>
      </c>
      <c r="F78" s="10">
        <v>5.2</v>
      </c>
      <c r="G78" s="14"/>
      <c r="H78" s="1"/>
      <c r="I78" s="12">
        <v>69</v>
      </c>
      <c r="J78" s="12">
        <v>4</v>
      </c>
    </row>
    <row r="79" spans="1:10" ht="42" customHeight="1" x14ac:dyDescent="0.15">
      <c r="A79" s="13"/>
      <c r="B79" s="15"/>
      <c r="C79" s="15"/>
      <c r="D79" s="16" t="s">
        <v>148</v>
      </c>
      <c r="E79" s="9" t="s">
        <v>30</v>
      </c>
      <c r="F79" s="10">
        <v>2</v>
      </c>
      <c r="G79" s="14"/>
      <c r="H79" s="1"/>
      <c r="I79" s="12">
        <v>70</v>
      </c>
      <c r="J79" s="12">
        <v>4</v>
      </c>
    </row>
    <row r="80" spans="1:10" ht="42" customHeight="1" x14ac:dyDescent="0.15">
      <c r="A80" s="13"/>
      <c r="B80" s="15"/>
      <c r="C80" s="15"/>
      <c r="D80" s="16" t="s">
        <v>149</v>
      </c>
      <c r="E80" s="9" t="s">
        <v>25</v>
      </c>
      <c r="F80" s="10">
        <v>0.5</v>
      </c>
      <c r="G80" s="14"/>
      <c r="H80" s="1"/>
      <c r="I80" s="12">
        <v>71</v>
      </c>
      <c r="J80" s="12">
        <v>4</v>
      </c>
    </row>
    <row r="81" spans="1:10" ht="42" customHeight="1" x14ac:dyDescent="0.15">
      <c r="A81" s="13"/>
      <c r="B81" s="15"/>
      <c r="C81" s="15"/>
      <c r="D81" s="16" t="s">
        <v>150</v>
      </c>
      <c r="E81" s="9" t="s">
        <v>30</v>
      </c>
      <c r="F81" s="10">
        <v>2.7</v>
      </c>
      <c r="G81" s="14"/>
      <c r="H81" s="1"/>
      <c r="I81" s="12">
        <v>72</v>
      </c>
      <c r="J81" s="12">
        <v>4</v>
      </c>
    </row>
    <row r="82" spans="1:10" ht="42" customHeight="1" x14ac:dyDescent="0.15">
      <c r="A82" s="13"/>
      <c r="B82" s="15"/>
      <c r="C82" s="15"/>
      <c r="D82" s="16" t="s">
        <v>151</v>
      </c>
      <c r="E82" s="9" t="s">
        <v>25</v>
      </c>
      <c r="F82" s="10">
        <v>4</v>
      </c>
      <c r="G82" s="14"/>
      <c r="H82" s="1"/>
      <c r="I82" s="12">
        <v>73</v>
      </c>
      <c r="J82" s="12">
        <v>4</v>
      </c>
    </row>
    <row r="83" spans="1:10" ht="42" customHeight="1" x14ac:dyDescent="0.15">
      <c r="A83" s="13"/>
      <c r="B83" s="15"/>
      <c r="C83" s="15"/>
      <c r="D83" s="16" t="s">
        <v>152</v>
      </c>
      <c r="E83" s="9" t="s">
        <v>25</v>
      </c>
      <c r="F83" s="10">
        <v>2</v>
      </c>
      <c r="G83" s="14"/>
      <c r="H83" s="1"/>
      <c r="I83" s="12">
        <v>74</v>
      </c>
      <c r="J83" s="12">
        <v>4</v>
      </c>
    </row>
    <row r="84" spans="1:10" ht="42" customHeight="1" x14ac:dyDescent="0.15">
      <c r="A84" s="13"/>
      <c r="B84" s="15"/>
      <c r="C84" s="15"/>
      <c r="D84" s="16" t="s">
        <v>57</v>
      </c>
      <c r="E84" s="9" t="s">
        <v>13</v>
      </c>
      <c r="F84" s="10">
        <v>1</v>
      </c>
      <c r="G84" s="11">
        <f>+G85+G86+G87+G88+G89</f>
        <v>0</v>
      </c>
      <c r="H84" s="1"/>
      <c r="I84" s="12">
        <v>75</v>
      </c>
      <c r="J84" s="12">
        <v>4</v>
      </c>
    </row>
    <row r="85" spans="1:10" ht="42" customHeight="1" x14ac:dyDescent="0.15">
      <c r="A85" s="13"/>
      <c r="B85" s="15"/>
      <c r="C85" s="15"/>
      <c r="D85" s="16" t="s">
        <v>58</v>
      </c>
      <c r="E85" s="9" t="s">
        <v>59</v>
      </c>
      <c r="F85" s="10">
        <v>6</v>
      </c>
      <c r="G85" s="14"/>
      <c r="H85" s="1"/>
      <c r="I85" s="12">
        <v>76</v>
      </c>
      <c r="J85" s="12">
        <v>4</v>
      </c>
    </row>
    <row r="86" spans="1:10" ht="42" customHeight="1" x14ac:dyDescent="0.15">
      <c r="A86" s="13"/>
      <c r="B86" s="15"/>
      <c r="C86" s="15"/>
      <c r="D86" s="16" t="s">
        <v>60</v>
      </c>
      <c r="E86" s="9" t="s">
        <v>59</v>
      </c>
      <c r="F86" s="10">
        <v>6</v>
      </c>
      <c r="G86" s="14"/>
      <c r="H86" s="1"/>
      <c r="I86" s="12">
        <v>77</v>
      </c>
      <c r="J86" s="12">
        <v>4</v>
      </c>
    </row>
    <row r="87" spans="1:10" ht="42" customHeight="1" x14ac:dyDescent="0.15">
      <c r="A87" s="13"/>
      <c r="B87" s="15"/>
      <c r="C87" s="15"/>
      <c r="D87" s="16" t="s">
        <v>153</v>
      </c>
      <c r="E87" s="9" t="s">
        <v>25</v>
      </c>
      <c r="F87" s="10">
        <v>2.4</v>
      </c>
      <c r="G87" s="14"/>
      <c r="H87" s="1"/>
      <c r="I87" s="12">
        <v>78</v>
      </c>
      <c r="J87" s="12">
        <v>4</v>
      </c>
    </row>
    <row r="88" spans="1:10" ht="42" customHeight="1" x14ac:dyDescent="0.15">
      <c r="A88" s="13"/>
      <c r="B88" s="15"/>
      <c r="C88" s="15"/>
      <c r="D88" s="16" t="s">
        <v>154</v>
      </c>
      <c r="E88" s="9" t="s">
        <v>25</v>
      </c>
      <c r="F88" s="10">
        <v>2.4</v>
      </c>
      <c r="G88" s="14"/>
      <c r="H88" s="1"/>
      <c r="I88" s="12">
        <v>79</v>
      </c>
      <c r="J88" s="12">
        <v>4</v>
      </c>
    </row>
    <row r="89" spans="1:10" ht="42" customHeight="1" x14ac:dyDescent="0.15">
      <c r="A89" s="13"/>
      <c r="B89" s="15"/>
      <c r="C89" s="15"/>
      <c r="D89" s="16" t="s">
        <v>155</v>
      </c>
      <c r="E89" s="9" t="s">
        <v>30</v>
      </c>
      <c r="F89" s="10">
        <v>8.4</v>
      </c>
      <c r="G89" s="14"/>
      <c r="H89" s="1"/>
      <c r="I89" s="12">
        <v>80</v>
      </c>
      <c r="J89" s="12">
        <v>4</v>
      </c>
    </row>
    <row r="90" spans="1:10" ht="42" customHeight="1" x14ac:dyDescent="0.15">
      <c r="A90" s="13"/>
      <c r="B90" s="15"/>
      <c r="C90" s="15"/>
      <c r="D90" s="16" t="s">
        <v>61</v>
      </c>
      <c r="E90" s="9" t="s">
        <v>13</v>
      </c>
      <c r="F90" s="10">
        <v>1</v>
      </c>
      <c r="G90" s="11">
        <f>+G91+G92+G93+G94+G95</f>
        <v>0</v>
      </c>
      <c r="H90" s="1"/>
      <c r="I90" s="12">
        <v>81</v>
      </c>
      <c r="J90" s="12">
        <v>4</v>
      </c>
    </row>
    <row r="91" spans="1:10" ht="42" customHeight="1" x14ac:dyDescent="0.15">
      <c r="A91" s="13"/>
      <c r="B91" s="15"/>
      <c r="C91" s="15"/>
      <c r="D91" s="16" t="s">
        <v>62</v>
      </c>
      <c r="E91" s="9" t="s">
        <v>63</v>
      </c>
      <c r="F91" s="10">
        <v>6</v>
      </c>
      <c r="G91" s="14"/>
      <c r="H91" s="1"/>
      <c r="I91" s="12">
        <v>82</v>
      </c>
      <c r="J91" s="12">
        <v>4</v>
      </c>
    </row>
    <row r="92" spans="1:10" ht="42" customHeight="1" x14ac:dyDescent="0.15">
      <c r="A92" s="13"/>
      <c r="B92" s="15"/>
      <c r="C92" s="15"/>
      <c r="D92" s="16" t="s">
        <v>146</v>
      </c>
      <c r="E92" s="9" t="s">
        <v>25</v>
      </c>
      <c r="F92" s="10">
        <v>1.8</v>
      </c>
      <c r="G92" s="14"/>
      <c r="H92" s="1"/>
      <c r="I92" s="12">
        <v>83</v>
      </c>
      <c r="J92" s="12">
        <v>4</v>
      </c>
    </row>
    <row r="93" spans="1:10" ht="42" customHeight="1" x14ac:dyDescent="0.15">
      <c r="A93" s="13"/>
      <c r="B93" s="15"/>
      <c r="C93" s="15"/>
      <c r="D93" s="16" t="s">
        <v>156</v>
      </c>
      <c r="E93" s="9" t="s">
        <v>30</v>
      </c>
      <c r="F93" s="10">
        <v>10.1</v>
      </c>
      <c r="G93" s="14"/>
      <c r="H93" s="1"/>
      <c r="I93" s="12">
        <v>84</v>
      </c>
      <c r="J93" s="12">
        <v>4</v>
      </c>
    </row>
    <row r="94" spans="1:10" ht="42" customHeight="1" x14ac:dyDescent="0.15">
      <c r="A94" s="13"/>
      <c r="B94" s="15"/>
      <c r="C94" s="15"/>
      <c r="D94" s="16" t="s">
        <v>148</v>
      </c>
      <c r="E94" s="9" t="s">
        <v>30</v>
      </c>
      <c r="F94" s="10">
        <v>5.9</v>
      </c>
      <c r="G94" s="14"/>
      <c r="H94" s="1"/>
      <c r="I94" s="12">
        <v>85</v>
      </c>
      <c r="J94" s="12">
        <v>4</v>
      </c>
    </row>
    <row r="95" spans="1:10" ht="42" customHeight="1" x14ac:dyDescent="0.15">
      <c r="A95" s="13"/>
      <c r="B95" s="15"/>
      <c r="C95" s="15"/>
      <c r="D95" s="16" t="s">
        <v>157</v>
      </c>
      <c r="E95" s="9" t="s">
        <v>25</v>
      </c>
      <c r="F95" s="10">
        <v>1.3</v>
      </c>
      <c r="G95" s="14"/>
      <c r="H95" s="1"/>
      <c r="I95" s="12">
        <v>86</v>
      </c>
      <c r="J95" s="12">
        <v>4</v>
      </c>
    </row>
    <row r="96" spans="1:10" ht="42" customHeight="1" x14ac:dyDescent="0.15">
      <c r="A96" s="13"/>
      <c r="B96" s="30" t="s">
        <v>64</v>
      </c>
      <c r="C96" s="30"/>
      <c r="D96" s="31"/>
      <c r="E96" s="9" t="s">
        <v>13</v>
      </c>
      <c r="F96" s="10">
        <v>1</v>
      </c>
      <c r="G96" s="11">
        <f>+G97</f>
        <v>0</v>
      </c>
      <c r="H96" s="1"/>
      <c r="I96" s="12">
        <v>87</v>
      </c>
      <c r="J96" s="12">
        <v>2</v>
      </c>
    </row>
    <row r="97" spans="1:10" ht="42" customHeight="1" x14ac:dyDescent="0.15">
      <c r="A97" s="13"/>
      <c r="B97" s="15"/>
      <c r="C97" s="30" t="s">
        <v>65</v>
      </c>
      <c r="D97" s="31"/>
      <c r="E97" s="9" t="s">
        <v>13</v>
      </c>
      <c r="F97" s="10">
        <v>1</v>
      </c>
      <c r="G97" s="11">
        <f>+G98</f>
        <v>0</v>
      </c>
      <c r="H97" s="1"/>
      <c r="I97" s="12">
        <v>88</v>
      </c>
      <c r="J97" s="12">
        <v>3</v>
      </c>
    </row>
    <row r="98" spans="1:10" ht="42" customHeight="1" x14ac:dyDescent="0.15">
      <c r="A98" s="13"/>
      <c r="B98" s="15"/>
      <c r="C98" s="15"/>
      <c r="D98" s="16" t="s">
        <v>66</v>
      </c>
      <c r="E98" s="9" t="s">
        <v>13</v>
      </c>
      <c r="F98" s="10">
        <v>1</v>
      </c>
      <c r="G98" s="11">
        <f>+G99</f>
        <v>0</v>
      </c>
      <c r="H98" s="1"/>
      <c r="I98" s="12">
        <v>89</v>
      </c>
      <c r="J98" s="12">
        <v>4</v>
      </c>
    </row>
    <row r="99" spans="1:10" ht="42" customHeight="1" x14ac:dyDescent="0.15">
      <c r="A99" s="13"/>
      <c r="B99" s="15"/>
      <c r="C99" s="15"/>
      <c r="D99" s="16" t="s">
        <v>158</v>
      </c>
      <c r="E99" s="9" t="s">
        <v>43</v>
      </c>
      <c r="F99" s="10">
        <v>11</v>
      </c>
      <c r="G99" s="14"/>
      <c r="H99" s="1"/>
      <c r="I99" s="12">
        <v>90</v>
      </c>
      <c r="J99" s="12">
        <v>4</v>
      </c>
    </row>
    <row r="100" spans="1:10" ht="42" customHeight="1" x14ac:dyDescent="0.15">
      <c r="A100" s="13"/>
      <c r="B100" s="30" t="s">
        <v>67</v>
      </c>
      <c r="C100" s="30"/>
      <c r="D100" s="31"/>
      <c r="E100" s="9" t="s">
        <v>13</v>
      </c>
      <c r="F100" s="10">
        <v>1</v>
      </c>
      <c r="G100" s="11">
        <f>+G101</f>
        <v>0</v>
      </c>
      <c r="H100" s="1"/>
      <c r="I100" s="12">
        <v>91</v>
      </c>
      <c r="J100" s="12">
        <v>2</v>
      </c>
    </row>
    <row r="101" spans="1:10" ht="42" customHeight="1" x14ac:dyDescent="0.15">
      <c r="A101" s="13"/>
      <c r="B101" s="15"/>
      <c r="C101" s="30" t="s">
        <v>67</v>
      </c>
      <c r="D101" s="31"/>
      <c r="E101" s="9" t="s">
        <v>13</v>
      </c>
      <c r="F101" s="10">
        <v>1</v>
      </c>
      <c r="G101" s="11">
        <f>+G102</f>
        <v>0</v>
      </c>
      <c r="H101" s="1"/>
      <c r="I101" s="12">
        <v>92</v>
      </c>
      <c r="J101" s="12">
        <v>3</v>
      </c>
    </row>
    <row r="102" spans="1:10" ht="42" customHeight="1" x14ac:dyDescent="0.15">
      <c r="A102" s="13"/>
      <c r="B102" s="15"/>
      <c r="C102" s="15"/>
      <c r="D102" s="16" t="s">
        <v>67</v>
      </c>
      <c r="E102" s="9" t="s">
        <v>13</v>
      </c>
      <c r="F102" s="10">
        <v>1</v>
      </c>
      <c r="G102" s="11">
        <f>+G103</f>
        <v>0</v>
      </c>
      <c r="H102" s="1"/>
      <c r="I102" s="12">
        <v>93</v>
      </c>
      <c r="J102" s="12">
        <v>4</v>
      </c>
    </row>
    <row r="103" spans="1:10" ht="42" customHeight="1" x14ac:dyDescent="0.15">
      <c r="A103" s="13"/>
      <c r="B103" s="15"/>
      <c r="C103" s="15"/>
      <c r="D103" s="16" t="s">
        <v>68</v>
      </c>
      <c r="E103" s="9" t="s">
        <v>43</v>
      </c>
      <c r="F103" s="10">
        <v>40.200000000000003</v>
      </c>
      <c r="G103" s="14"/>
      <c r="H103" s="1"/>
      <c r="I103" s="12">
        <v>94</v>
      </c>
      <c r="J103" s="12">
        <v>4</v>
      </c>
    </row>
    <row r="104" spans="1:10" ht="42" customHeight="1" x14ac:dyDescent="0.15">
      <c r="A104" s="13"/>
      <c r="B104" s="30" t="s">
        <v>69</v>
      </c>
      <c r="C104" s="30"/>
      <c r="D104" s="31"/>
      <c r="E104" s="9" t="s">
        <v>13</v>
      </c>
      <c r="F104" s="10">
        <v>1</v>
      </c>
      <c r="G104" s="11">
        <f>+G105+G135+G139</f>
        <v>0</v>
      </c>
      <c r="H104" s="1"/>
      <c r="I104" s="12">
        <v>95</v>
      </c>
      <c r="J104" s="12">
        <v>2</v>
      </c>
    </row>
    <row r="105" spans="1:10" ht="42" customHeight="1" x14ac:dyDescent="0.15">
      <c r="A105" s="13"/>
      <c r="B105" s="15"/>
      <c r="C105" s="30" t="s">
        <v>70</v>
      </c>
      <c r="D105" s="31"/>
      <c r="E105" s="9" t="s">
        <v>13</v>
      </c>
      <c r="F105" s="10">
        <v>1</v>
      </c>
      <c r="G105" s="11">
        <f>+G106+G108+G123</f>
        <v>0</v>
      </c>
      <c r="H105" s="1"/>
      <c r="I105" s="12">
        <v>96</v>
      </c>
      <c r="J105" s="12">
        <v>3</v>
      </c>
    </row>
    <row r="106" spans="1:10" ht="42" customHeight="1" x14ac:dyDescent="0.15">
      <c r="A106" s="13"/>
      <c r="B106" s="15"/>
      <c r="C106" s="15"/>
      <c r="D106" s="16" t="s">
        <v>71</v>
      </c>
      <c r="E106" s="9" t="s">
        <v>13</v>
      </c>
      <c r="F106" s="10">
        <v>1</v>
      </c>
      <c r="G106" s="11">
        <f>+G107</f>
        <v>0</v>
      </c>
      <c r="H106" s="1"/>
      <c r="I106" s="12">
        <v>97</v>
      </c>
      <c r="J106" s="12">
        <v>4</v>
      </c>
    </row>
    <row r="107" spans="1:10" ht="42" customHeight="1" x14ac:dyDescent="0.15">
      <c r="A107" s="13"/>
      <c r="B107" s="15"/>
      <c r="C107" s="15"/>
      <c r="D107" s="16" t="s">
        <v>72</v>
      </c>
      <c r="E107" s="9" t="s">
        <v>73</v>
      </c>
      <c r="F107" s="10">
        <v>2</v>
      </c>
      <c r="G107" s="14"/>
      <c r="H107" s="1"/>
      <c r="I107" s="12">
        <v>98</v>
      </c>
      <c r="J107" s="12">
        <v>4</v>
      </c>
    </row>
    <row r="108" spans="1:10" ht="42" customHeight="1" x14ac:dyDescent="0.15">
      <c r="A108" s="13"/>
      <c r="B108" s="15"/>
      <c r="C108" s="15"/>
      <c r="D108" s="16" t="s">
        <v>74</v>
      </c>
      <c r="E108" s="9" t="s">
        <v>13</v>
      </c>
      <c r="F108" s="10">
        <v>1</v>
      </c>
      <c r="G108" s="11">
        <f>+G109+G110+G111+G112+G113+G114+G115+G116+G117+G118+G119+G120+G121+G122</f>
        <v>0</v>
      </c>
      <c r="H108" s="1"/>
      <c r="I108" s="12">
        <v>99</v>
      </c>
      <c r="J108" s="12">
        <v>4</v>
      </c>
    </row>
    <row r="109" spans="1:10" ht="42" customHeight="1" x14ac:dyDescent="0.15">
      <c r="A109" s="13"/>
      <c r="B109" s="15"/>
      <c r="C109" s="15"/>
      <c r="D109" s="16" t="s">
        <v>75</v>
      </c>
      <c r="E109" s="9" t="s">
        <v>73</v>
      </c>
      <c r="F109" s="10">
        <v>1</v>
      </c>
      <c r="G109" s="14"/>
      <c r="H109" s="1"/>
      <c r="I109" s="12">
        <v>100</v>
      </c>
      <c r="J109" s="12">
        <v>4</v>
      </c>
    </row>
    <row r="110" spans="1:10" ht="42" customHeight="1" x14ac:dyDescent="0.15">
      <c r="A110" s="13"/>
      <c r="B110" s="15"/>
      <c r="C110" s="15"/>
      <c r="D110" s="16" t="s">
        <v>76</v>
      </c>
      <c r="E110" s="9" t="s">
        <v>73</v>
      </c>
      <c r="F110" s="10">
        <v>2</v>
      </c>
      <c r="G110" s="14"/>
      <c r="H110" s="1"/>
      <c r="I110" s="12">
        <v>101</v>
      </c>
      <c r="J110" s="12">
        <v>4</v>
      </c>
    </row>
    <row r="111" spans="1:10" ht="42" customHeight="1" x14ac:dyDescent="0.15">
      <c r="A111" s="13"/>
      <c r="B111" s="15"/>
      <c r="C111" s="15"/>
      <c r="D111" s="16" t="s">
        <v>77</v>
      </c>
      <c r="E111" s="9" t="s">
        <v>73</v>
      </c>
      <c r="F111" s="10">
        <v>10</v>
      </c>
      <c r="G111" s="14"/>
      <c r="H111" s="1"/>
      <c r="I111" s="12">
        <v>102</v>
      </c>
      <c r="J111" s="12">
        <v>4</v>
      </c>
    </row>
    <row r="112" spans="1:10" ht="42" customHeight="1" x14ac:dyDescent="0.15">
      <c r="A112" s="13"/>
      <c r="B112" s="15"/>
      <c r="C112" s="15"/>
      <c r="D112" s="16" t="s">
        <v>78</v>
      </c>
      <c r="E112" s="9" t="s">
        <v>73</v>
      </c>
      <c r="F112" s="10">
        <v>2</v>
      </c>
      <c r="G112" s="14"/>
      <c r="H112" s="1"/>
      <c r="I112" s="12">
        <v>103</v>
      </c>
      <c r="J112" s="12">
        <v>4</v>
      </c>
    </row>
    <row r="113" spans="1:10" ht="42" customHeight="1" x14ac:dyDescent="0.15">
      <c r="A113" s="13"/>
      <c r="B113" s="15"/>
      <c r="C113" s="15"/>
      <c r="D113" s="16" t="s">
        <v>79</v>
      </c>
      <c r="E113" s="9" t="s">
        <v>73</v>
      </c>
      <c r="F113" s="10">
        <v>3</v>
      </c>
      <c r="G113" s="14"/>
      <c r="H113" s="1"/>
      <c r="I113" s="12">
        <v>104</v>
      </c>
      <c r="J113" s="12">
        <v>4</v>
      </c>
    </row>
    <row r="114" spans="1:10" ht="42" customHeight="1" x14ac:dyDescent="0.15">
      <c r="A114" s="13"/>
      <c r="B114" s="15"/>
      <c r="C114" s="15"/>
      <c r="D114" s="16" t="s">
        <v>80</v>
      </c>
      <c r="E114" s="9" t="s">
        <v>73</v>
      </c>
      <c r="F114" s="10">
        <v>2</v>
      </c>
      <c r="G114" s="14"/>
      <c r="H114" s="1"/>
      <c r="I114" s="12">
        <v>105</v>
      </c>
      <c r="J114" s="12">
        <v>4</v>
      </c>
    </row>
    <row r="115" spans="1:10" ht="42" customHeight="1" x14ac:dyDescent="0.15">
      <c r="A115" s="13"/>
      <c r="B115" s="15"/>
      <c r="C115" s="15"/>
      <c r="D115" s="16" t="s">
        <v>81</v>
      </c>
      <c r="E115" s="9" t="s">
        <v>73</v>
      </c>
      <c r="F115" s="10">
        <v>2</v>
      </c>
      <c r="G115" s="14"/>
      <c r="H115" s="1"/>
      <c r="I115" s="12">
        <v>106</v>
      </c>
      <c r="J115" s="12">
        <v>4</v>
      </c>
    </row>
    <row r="116" spans="1:10" ht="42" customHeight="1" x14ac:dyDescent="0.15">
      <c r="A116" s="13"/>
      <c r="B116" s="15"/>
      <c r="C116" s="15"/>
      <c r="D116" s="16" t="s">
        <v>82</v>
      </c>
      <c r="E116" s="9" t="s">
        <v>73</v>
      </c>
      <c r="F116" s="10">
        <v>4</v>
      </c>
      <c r="G116" s="14"/>
      <c r="H116" s="1"/>
      <c r="I116" s="12">
        <v>107</v>
      </c>
      <c r="J116" s="12">
        <v>4</v>
      </c>
    </row>
    <row r="117" spans="1:10" ht="42" customHeight="1" x14ac:dyDescent="0.15">
      <c r="A117" s="13"/>
      <c r="B117" s="15"/>
      <c r="C117" s="15"/>
      <c r="D117" s="16" t="s">
        <v>83</v>
      </c>
      <c r="E117" s="9" t="s">
        <v>73</v>
      </c>
      <c r="F117" s="10">
        <v>4</v>
      </c>
      <c r="G117" s="14"/>
      <c r="H117" s="1"/>
      <c r="I117" s="12">
        <v>108</v>
      </c>
      <c r="J117" s="12">
        <v>4</v>
      </c>
    </row>
    <row r="118" spans="1:10" ht="42" customHeight="1" x14ac:dyDescent="0.15">
      <c r="A118" s="13"/>
      <c r="B118" s="15"/>
      <c r="C118" s="15"/>
      <c r="D118" s="16" t="s">
        <v>84</v>
      </c>
      <c r="E118" s="9" t="s">
        <v>73</v>
      </c>
      <c r="F118" s="10">
        <v>1</v>
      </c>
      <c r="G118" s="14"/>
      <c r="H118" s="1"/>
      <c r="I118" s="12">
        <v>109</v>
      </c>
      <c r="J118" s="12">
        <v>4</v>
      </c>
    </row>
    <row r="119" spans="1:10" ht="42" customHeight="1" x14ac:dyDescent="0.15">
      <c r="A119" s="13"/>
      <c r="B119" s="15"/>
      <c r="C119" s="15"/>
      <c r="D119" s="16" t="s">
        <v>85</v>
      </c>
      <c r="E119" s="9" t="s">
        <v>73</v>
      </c>
      <c r="F119" s="10">
        <v>2</v>
      </c>
      <c r="G119" s="14"/>
      <c r="H119" s="1"/>
      <c r="I119" s="12">
        <v>110</v>
      </c>
      <c r="J119" s="12">
        <v>4</v>
      </c>
    </row>
    <row r="120" spans="1:10" ht="42" customHeight="1" x14ac:dyDescent="0.15">
      <c r="A120" s="13"/>
      <c r="B120" s="15"/>
      <c r="C120" s="15"/>
      <c r="D120" s="16" t="s">
        <v>86</v>
      </c>
      <c r="E120" s="9" t="s">
        <v>73</v>
      </c>
      <c r="F120" s="10">
        <v>1</v>
      </c>
      <c r="G120" s="14"/>
      <c r="H120" s="1"/>
      <c r="I120" s="12">
        <v>111</v>
      </c>
      <c r="J120" s="12">
        <v>4</v>
      </c>
    </row>
    <row r="121" spans="1:10" ht="42" customHeight="1" x14ac:dyDescent="0.15">
      <c r="A121" s="13"/>
      <c r="B121" s="15"/>
      <c r="C121" s="15"/>
      <c r="D121" s="16" t="s">
        <v>87</v>
      </c>
      <c r="E121" s="9" t="s">
        <v>73</v>
      </c>
      <c r="F121" s="10">
        <v>1</v>
      </c>
      <c r="G121" s="14"/>
      <c r="H121" s="1"/>
      <c r="I121" s="12">
        <v>112</v>
      </c>
      <c r="J121" s="12">
        <v>4</v>
      </c>
    </row>
    <row r="122" spans="1:10" ht="42" customHeight="1" x14ac:dyDescent="0.15">
      <c r="A122" s="13"/>
      <c r="B122" s="15"/>
      <c r="C122" s="15"/>
      <c r="D122" s="16" t="s">
        <v>88</v>
      </c>
      <c r="E122" s="9" t="s">
        <v>73</v>
      </c>
      <c r="F122" s="10">
        <v>1</v>
      </c>
      <c r="G122" s="14"/>
      <c r="H122" s="1"/>
      <c r="I122" s="12">
        <v>113</v>
      </c>
      <c r="J122" s="12">
        <v>4</v>
      </c>
    </row>
    <row r="123" spans="1:10" ht="42" customHeight="1" x14ac:dyDescent="0.15">
      <c r="A123" s="13"/>
      <c r="B123" s="15"/>
      <c r="C123" s="15"/>
      <c r="D123" s="16" t="s">
        <v>89</v>
      </c>
      <c r="E123" s="9" t="s">
        <v>13</v>
      </c>
      <c r="F123" s="10">
        <v>1</v>
      </c>
      <c r="G123" s="11">
        <f>+G124+G125+G126+G127+G128+G129+G130+G131+G132+G133+G134</f>
        <v>0</v>
      </c>
      <c r="H123" s="1"/>
      <c r="I123" s="12">
        <v>114</v>
      </c>
      <c r="J123" s="12">
        <v>4</v>
      </c>
    </row>
    <row r="124" spans="1:10" ht="42" customHeight="1" x14ac:dyDescent="0.15">
      <c r="A124" s="13"/>
      <c r="B124" s="15"/>
      <c r="C124" s="15"/>
      <c r="D124" s="16" t="s">
        <v>90</v>
      </c>
      <c r="E124" s="9" t="s">
        <v>73</v>
      </c>
      <c r="F124" s="10">
        <v>2</v>
      </c>
      <c r="G124" s="14"/>
      <c r="H124" s="1"/>
      <c r="I124" s="12">
        <v>115</v>
      </c>
      <c r="J124" s="12">
        <v>4</v>
      </c>
    </row>
    <row r="125" spans="1:10" ht="42" customHeight="1" x14ac:dyDescent="0.15">
      <c r="A125" s="13"/>
      <c r="B125" s="15"/>
      <c r="C125" s="15"/>
      <c r="D125" s="16" t="s">
        <v>91</v>
      </c>
      <c r="E125" s="9" t="s">
        <v>73</v>
      </c>
      <c r="F125" s="10">
        <v>3</v>
      </c>
      <c r="G125" s="14"/>
      <c r="H125" s="1"/>
      <c r="I125" s="12">
        <v>116</v>
      </c>
      <c r="J125" s="12">
        <v>4</v>
      </c>
    </row>
    <row r="126" spans="1:10" ht="42" customHeight="1" x14ac:dyDescent="0.15">
      <c r="A126" s="13"/>
      <c r="B126" s="15"/>
      <c r="C126" s="15"/>
      <c r="D126" s="16" t="s">
        <v>92</v>
      </c>
      <c r="E126" s="9" t="s">
        <v>73</v>
      </c>
      <c r="F126" s="10">
        <v>1</v>
      </c>
      <c r="G126" s="14"/>
      <c r="H126" s="1"/>
      <c r="I126" s="12">
        <v>117</v>
      </c>
      <c r="J126" s="12">
        <v>4</v>
      </c>
    </row>
    <row r="127" spans="1:10" ht="42" customHeight="1" x14ac:dyDescent="0.15">
      <c r="A127" s="13"/>
      <c r="B127" s="15"/>
      <c r="C127" s="15"/>
      <c r="D127" s="16" t="s">
        <v>93</v>
      </c>
      <c r="E127" s="9" t="s">
        <v>73</v>
      </c>
      <c r="F127" s="10">
        <v>1</v>
      </c>
      <c r="G127" s="14"/>
      <c r="H127" s="1"/>
      <c r="I127" s="12">
        <v>118</v>
      </c>
      <c r="J127" s="12">
        <v>4</v>
      </c>
    </row>
    <row r="128" spans="1:10" ht="42" customHeight="1" x14ac:dyDescent="0.15">
      <c r="A128" s="13"/>
      <c r="B128" s="15"/>
      <c r="C128" s="15"/>
      <c r="D128" s="16" t="s">
        <v>94</v>
      </c>
      <c r="E128" s="9" t="s">
        <v>73</v>
      </c>
      <c r="F128" s="10">
        <v>1</v>
      </c>
      <c r="G128" s="14"/>
      <c r="H128" s="1"/>
      <c r="I128" s="12">
        <v>119</v>
      </c>
      <c r="J128" s="12">
        <v>4</v>
      </c>
    </row>
    <row r="129" spans="1:10" ht="42" customHeight="1" x14ac:dyDescent="0.15">
      <c r="A129" s="13"/>
      <c r="B129" s="15"/>
      <c r="C129" s="15"/>
      <c r="D129" s="16" t="s">
        <v>95</v>
      </c>
      <c r="E129" s="9" t="s">
        <v>73</v>
      </c>
      <c r="F129" s="10">
        <v>2</v>
      </c>
      <c r="G129" s="14"/>
      <c r="H129" s="1"/>
      <c r="I129" s="12">
        <v>120</v>
      </c>
      <c r="J129" s="12">
        <v>4</v>
      </c>
    </row>
    <row r="130" spans="1:10" ht="42" customHeight="1" x14ac:dyDescent="0.15">
      <c r="A130" s="13"/>
      <c r="B130" s="15"/>
      <c r="C130" s="15"/>
      <c r="D130" s="16" t="s">
        <v>96</v>
      </c>
      <c r="E130" s="9" t="s">
        <v>73</v>
      </c>
      <c r="F130" s="10">
        <v>1</v>
      </c>
      <c r="G130" s="14"/>
      <c r="H130" s="1"/>
      <c r="I130" s="12">
        <v>121</v>
      </c>
      <c r="J130" s="12">
        <v>4</v>
      </c>
    </row>
    <row r="131" spans="1:10" ht="42" customHeight="1" x14ac:dyDescent="0.15">
      <c r="A131" s="13"/>
      <c r="B131" s="15"/>
      <c r="C131" s="15"/>
      <c r="D131" s="16" t="s">
        <v>97</v>
      </c>
      <c r="E131" s="9" t="s">
        <v>73</v>
      </c>
      <c r="F131" s="10">
        <v>1</v>
      </c>
      <c r="G131" s="14"/>
      <c r="H131" s="1"/>
      <c r="I131" s="12">
        <v>122</v>
      </c>
      <c r="J131" s="12">
        <v>4</v>
      </c>
    </row>
    <row r="132" spans="1:10" ht="42" customHeight="1" x14ac:dyDescent="0.15">
      <c r="A132" s="13"/>
      <c r="B132" s="15"/>
      <c r="C132" s="15"/>
      <c r="D132" s="16" t="s">
        <v>98</v>
      </c>
      <c r="E132" s="9" t="s">
        <v>73</v>
      </c>
      <c r="F132" s="10">
        <v>1</v>
      </c>
      <c r="G132" s="14"/>
      <c r="H132" s="1"/>
      <c r="I132" s="12">
        <v>123</v>
      </c>
      <c r="J132" s="12">
        <v>4</v>
      </c>
    </row>
    <row r="133" spans="1:10" ht="42" customHeight="1" x14ac:dyDescent="0.15">
      <c r="A133" s="13"/>
      <c r="B133" s="15"/>
      <c r="C133" s="15"/>
      <c r="D133" s="16" t="s">
        <v>99</v>
      </c>
      <c r="E133" s="9" t="s">
        <v>73</v>
      </c>
      <c r="F133" s="10">
        <v>1</v>
      </c>
      <c r="G133" s="14"/>
      <c r="H133" s="1"/>
      <c r="I133" s="12">
        <v>124</v>
      </c>
      <c r="J133" s="12">
        <v>4</v>
      </c>
    </row>
    <row r="134" spans="1:10" ht="42" customHeight="1" x14ac:dyDescent="0.15">
      <c r="A134" s="13"/>
      <c r="B134" s="15"/>
      <c r="C134" s="15"/>
      <c r="D134" s="16" t="s">
        <v>100</v>
      </c>
      <c r="E134" s="9" t="s">
        <v>25</v>
      </c>
      <c r="F134" s="10">
        <v>0.4</v>
      </c>
      <c r="G134" s="14"/>
      <c r="H134" s="1"/>
      <c r="I134" s="12">
        <v>125</v>
      </c>
      <c r="J134" s="12">
        <v>4</v>
      </c>
    </row>
    <row r="135" spans="1:10" ht="42" customHeight="1" x14ac:dyDescent="0.15">
      <c r="A135" s="13"/>
      <c r="B135" s="15"/>
      <c r="C135" s="30" t="s">
        <v>101</v>
      </c>
      <c r="D135" s="31"/>
      <c r="E135" s="9" t="s">
        <v>13</v>
      </c>
      <c r="F135" s="10">
        <v>1</v>
      </c>
      <c r="G135" s="11">
        <f>+G136</f>
        <v>0</v>
      </c>
      <c r="H135" s="1"/>
      <c r="I135" s="12">
        <v>126</v>
      </c>
      <c r="J135" s="12">
        <v>3</v>
      </c>
    </row>
    <row r="136" spans="1:10" ht="42" customHeight="1" x14ac:dyDescent="0.15">
      <c r="A136" s="13"/>
      <c r="B136" s="15"/>
      <c r="C136" s="15"/>
      <c r="D136" s="16" t="s">
        <v>101</v>
      </c>
      <c r="E136" s="9" t="s">
        <v>13</v>
      </c>
      <c r="F136" s="10">
        <v>1</v>
      </c>
      <c r="G136" s="11">
        <f>+G137+G138</f>
        <v>0</v>
      </c>
      <c r="H136" s="1"/>
      <c r="I136" s="12">
        <v>127</v>
      </c>
      <c r="J136" s="12">
        <v>4</v>
      </c>
    </row>
    <row r="137" spans="1:10" ht="42" customHeight="1" x14ac:dyDescent="0.15">
      <c r="A137" s="13"/>
      <c r="B137" s="15"/>
      <c r="C137" s="15"/>
      <c r="D137" s="16" t="s">
        <v>159</v>
      </c>
      <c r="E137" s="9" t="s">
        <v>25</v>
      </c>
      <c r="F137" s="10">
        <v>9.5</v>
      </c>
      <c r="G137" s="14"/>
      <c r="H137" s="1"/>
      <c r="I137" s="12">
        <v>128</v>
      </c>
      <c r="J137" s="12">
        <v>4</v>
      </c>
    </row>
    <row r="138" spans="1:10" ht="42" customHeight="1" x14ac:dyDescent="0.15">
      <c r="A138" s="13"/>
      <c r="B138" s="15"/>
      <c r="C138" s="15"/>
      <c r="D138" s="16" t="s">
        <v>160</v>
      </c>
      <c r="E138" s="9" t="s">
        <v>102</v>
      </c>
      <c r="F138" s="10">
        <v>6.7</v>
      </c>
      <c r="G138" s="14"/>
      <c r="H138" s="1"/>
      <c r="I138" s="12">
        <v>129</v>
      </c>
      <c r="J138" s="12">
        <v>4</v>
      </c>
    </row>
    <row r="139" spans="1:10" ht="42" customHeight="1" x14ac:dyDescent="0.15">
      <c r="A139" s="13"/>
      <c r="B139" s="15"/>
      <c r="C139" s="30" t="s">
        <v>103</v>
      </c>
      <c r="D139" s="31"/>
      <c r="E139" s="9" t="s">
        <v>13</v>
      </c>
      <c r="F139" s="10">
        <v>1</v>
      </c>
      <c r="G139" s="11">
        <f>+G140</f>
        <v>0</v>
      </c>
      <c r="H139" s="1"/>
      <c r="I139" s="12">
        <v>130</v>
      </c>
      <c r="J139" s="12">
        <v>3</v>
      </c>
    </row>
    <row r="140" spans="1:10" ht="42" customHeight="1" x14ac:dyDescent="0.15">
      <c r="A140" s="13"/>
      <c r="B140" s="15"/>
      <c r="C140" s="15"/>
      <c r="D140" s="16" t="s">
        <v>103</v>
      </c>
      <c r="E140" s="9" t="s">
        <v>13</v>
      </c>
      <c r="F140" s="10">
        <v>1</v>
      </c>
      <c r="G140" s="11">
        <f>+G141</f>
        <v>0</v>
      </c>
      <c r="H140" s="1"/>
      <c r="I140" s="12">
        <v>131</v>
      </c>
      <c r="J140" s="12">
        <v>4</v>
      </c>
    </row>
    <row r="141" spans="1:10" ht="42" customHeight="1" x14ac:dyDescent="0.15">
      <c r="A141" s="13"/>
      <c r="B141" s="15"/>
      <c r="C141" s="15"/>
      <c r="D141" s="16" t="s">
        <v>161</v>
      </c>
      <c r="E141" s="9" t="s">
        <v>30</v>
      </c>
      <c r="F141" s="10">
        <v>520.20000000000005</v>
      </c>
      <c r="G141" s="14"/>
      <c r="H141" s="1"/>
      <c r="I141" s="12">
        <v>132</v>
      </c>
      <c r="J141" s="12">
        <v>4</v>
      </c>
    </row>
    <row r="142" spans="1:10" ht="42" customHeight="1" x14ac:dyDescent="0.15">
      <c r="A142" s="29" t="s">
        <v>104</v>
      </c>
      <c r="B142" s="30"/>
      <c r="C142" s="30"/>
      <c r="D142" s="31"/>
      <c r="E142" s="9" t="s">
        <v>13</v>
      </c>
      <c r="F142" s="10">
        <v>1</v>
      </c>
      <c r="G142" s="11">
        <f>+G143+G151</f>
        <v>0</v>
      </c>
      <c r="H142" s="1"/>
      <c r="I142" s="12">
        <v>133</v>
      </c>
      <c r="J142" s="12"/>
    </row>
    <row r="143" spans="1:10" ht="42" customHeight="1" x14ac:dyDescent="0.15">
      <c r="A143" s="29" t="s">
        <v>105</v>
      </c>
      <c r="B143" s="30"/>
      <c r="C143" s="30"/>
      <c r="D143" s="31"/>
      <c r="E143" s="9" t="s">
        <v>13</v>
      </c>
      <c r="F143" s="10">
        <v>1</v>
      </c>
      <c r="G143" s="11">
        <f>+G144+G145</f>
        <v>0</v>
      </c>
      <c r="H143" s="1"/>
      <c r="I143" s="12">
        <v>134</v>
      </c>
      <c r="J143" s="12">
        <v>200</v>
      </c>
    </row>
    <row r="144" spans="1:10" ht="42" customHeight="1" x14ac:dyDescent="0.15">
      <c r="A144" s="29" t="s">
        <v>106</v>
      </c>
      <c r="B144" s="30"/>
      <c r="C144" s="30"/>
      <c r="D144" s="31"/>
      <c r="E144" s="9" t="s">
        <v>13</v>
      </c>
      <c r="F144" s="10">
        <v>1</v>
      </c>
      <c r="G144" s="14"/>
      <c r="H144" s="1"/>
      <c r="I144" s="12">
        <v>135</v>
      </c>
      <c r="J144" s="12"/>
    </row>
    <row r="145" spans="1:10" ht="42" customHeight="1" x14ac:dyDescent="0.15">
      <c r="A145" s="29" t="s">
        <v>107</v>
      </c>
      <c r="B145" s="30"/>
      <c r="C145" s="30"/>
      <c r="D145" s="31"/>
      <c r="E145" s="9" t="s">
        <v>13</v>
      </c>
      <c r="F145" s="10">
        <v>1</v>
      </c>
      <c r="G145" s="11">
        <f>+G146</f>
        <v>0</v>
      </c>
      <c r="H145" s="1"/>
      <c r="I145" s="12">
        <v>136</v>
      </c>
      <c r="J145" s="12">
        <v>1</v>
      </c>
    </row>
    <row r="146" spans="1:10" ht="42" customHeight="1" x14ac:dyDescent="0.15">
      <c r="A146" s="13"/>
      <c r="B146" s="30" t="s">
        <v>108</v>
      </c>
      <c r="C146" s="30"/>
      <c r="D146" s="31"/>
      <c r="E146" s="9" t="s">
        <v>13</v>
      </c>
      <c r="F146" s="10">
        <v>1</v>
      </c>
      <c r="G146" s="11">
        <f>+G147</f>
        <v>0</v>
      </c>
      <c r="H146" s="1"/>
      <c r="I146" s="12">
        <v>137</v>
      </c>
      <c r="J146" s="12">
        <v>2</v>
      </c>
    </row>
    <row r="147" spans="1:10" ht="42" customHeight="1" x14ac:dyDescent="0.15">
      <c r="A147" s="13"/>
      <c r="B147" s="15"/>
      <c r="C147" s="30" t="s">
        <v>108</v>
      </c>
      <c r="D147" s="31"/>
      <c r="E147" s="9" t="s">
        <v>13</v>
      </c>
      <c r="F147" s="10">
        <v>1</v>
      </c>
      <c r="G147" s="11">
        <f>+G148</f>
        <v>0</v>
      </c>
      <c r="H147" s="1"/>
      <c r="I147" s="12">
        <v>138</v>
      </c>
      <c r="J147" s="12">
        <v>3</v>
      </c>
    </row>
    <row r="148" spans="1:10" ht="42" customHeight="1" x14ac:dyDescent="0.15">
      <c r="A148" s="13"/>
      <c r="B148" s="15"/>
      <c r="C148" s="15"/>
      <c r="D148" s="16" t="s">
        <v>108</v>
      </c>
      <c r="E148" s="9" t="s">
        <v>13</v>
      </c>
      <c r="F148" s="10">
        <v>1</v>
      </c>
      <c r="G148" s="11">
        <f>+G149+G150</f>
        <v>0</v>
      </c>
      <c r="H148" s="1"/>
      <c r="I148" s="12">
        <v>139</v>
      </c>
      <c r="J148" s="12">
        <v>4</v>
      </c>
    </row>
    <row r="149" spans="1:10" ht="42" customHeight="1" x14ac:dyDescent="0.15">
      <c r="A149" s="13"/>
      <c r="B149" s="15"/>
      <c r="C149" s="15"/>
      <c r="D149" s="16" t="s">
        <v>109</v>
      </c>
      <c r="E149" s="9" t="s">
        <v>110</v>
      </c>
      <c r="F149" s="10">
        <v>1</v>
      </c>
      <c r="G149" s="14"/>
      <c r="H149" s="1"/>
      <c r="I149" s="12">
        <v>140</v>
      </c>
      <c r="J149" s="12">
        <v>4</v>
      </c>
    </row>
    <row r="150" spans="1:10" ht="42" customHeight="1" x14ac:dyDescent="0.15">
      <c r="A150" s="13"/>
      <c r="B150" s="15"/>
      <c r="C150" s="15"/>
      <c r="D150" s="16" t="s">
        <v>111</v>
      </c>
      <c r="E150" s="9" t="s">
        <v>112</v>
      </c>
      <c r="F150" s="10">
        <v>4</v>
      </c>
      <c r="G150" s="14"/>
      <c r="H150" s="1"/>
      <c r="I150" s="12">
        <v>141</v>
      </c>
      <c r="J150" s="12">
        <v>4</v>
      </c>
    </row>
    <row r="151" spans="1:10" ht="42" customHeight="1" x14ac:dyDescent="0.15">
      <c r="A151" s="29" t="s">
        <v>113</v>
      </c>
      <c r="B151" s="30"/>
      <c r="C151" s="30"/>
      <c r="D151" s="31"/>
      <c r="E151" s="9" t="s">
        <v>13</v>
      </c>
      <c r="F151" s="10">
        <v>1</v>
      </c>
      <c r="G151" s="11">
        <f>+G154</f>
        <v>0</v>
      </c>
      <c r="H151" s="1"/>
      <c r="I151" s="12">
        <v>142</v>
      </c>
      <c r="J151" s="12">
        <v>210</v>
      </c>
    </row>
    <row r="152" spans="1:10" ht="42" customHeight="1" x14ac:dyDescent="0.15">
      <c r="A152" s="13"/>
      <c r="B152" s="30" t="s">
        <v>114</v>
      </c>
      <c r="C152" s="30"/>
      <c r="D152" s="31"/>
      <c r="E152" s="9" t="s">
        <v>13</v>
      </c>
      <c r="F152" s="10">
        <v>1</v>
      </c>
      <c r="G152" s="14"/>
      <c r="H152" s="1"/>
      <c r="I152" s="12">
        <v>143</v>
      </c>
      <c r="J152" s="12" t="s">
        <v>115</v>
      </c>
    </row>
    <row r="153" spans="1:10" ht="42" customHeight="1" x14ac:dyDescent="0.15">
      <c r="A153" s="13"/>
      <c r="B153" s="30" t="s">
        <v>116</v>
      </c>
      <c r="C153" s="30"/>
      <c r="D153" s="31"/>
      <c r="E153" s="9" t="s">
        <v>13</v>
      </c>
      <c r="F153" s="10">
        <v>1</v>
      </c>
      <c r="G153" s="14"/>
      <c r="H153" s="1"/>
      <c r="I153" s="12">
        <v>144</v>
      </c>
      <c r="J153" s="12" t="s">
        <v>117</v>
      </c>
    </row>
    <row r="154" spans="1:10" ht="42" customHeight="1" x14ac:dyDescent="0.15">
      <c r="A154" s="29" t="s">
        <v>118</v>
      </c>
      <c r="B154" s="30"/>
      <c r="C154" s="30"/>
      <c r="D154" s="31"/>
      <c r="E154" s="9" t="s">
        <v>13</v>
      </c>
      <c r="F154" s="10">
        <v>1</v>
      </c>
      <c r="G154" s="14"/>
      <c r="H154" s="1"/>
      <c r="I154" s="12">
        <v>145</v>
      </c>
      <c r="J154" s="12"/>
    </row>
    <row r="155" spans="1:10" ht="42" customHeight="1" x14ac:dyDescent="0.15">
      <c r="A155" s="29" t="s">
        <v>119</v>
      </c>
      <c r="B155" s="30"/>
      <c r="C155" s="30"/>
      <c r="D155" s="31"/>
      <c r="E155" s="9" t="s">
        <v>13</v>
      </c>
      <c r="F155" s="10">
        <v>1</v>
      </c>
      <c r="G155" s="14"/>
      <c r="H155" s="1"/>
      <c r="I155" s="12">
        <v>146</v>
      </c>
      <c r="J155" s="12">
        <v>220</v>
      </c>
    </row>
    <row r="156" spans="1:10" ht="42" customHeight="1" x14ac:dyDescent="0.15">
      <c r="A156" s="29" t="s">
        <v>120</v>
      </c>
      <c r="B156" s="30"/>
      <c r="C156" s="30"/>
      <c r="D156" s="31"/>
      <c r="E156" s="9" t="s">
        <v>13</v>
      </c>
      <c r="F156" s="10">
        <v>1</v>
      </c>
      <c r="G156" s="11">
        <f>+G10+G155</f>
        <v>0</v>
      </c>
      <c r="H156" s="1"/>
      <c r="I156" s="12">
        <v>147</v>
      </c>
      <c r="J156" s="12">
        <v>30</v>
      </c>
    </row>
    <row r="157" spans="1:10" ht="42" customHeight="1" x14ac:dyDescent="0.15">
      <c r="A157" s="20" t="s">
        <v>121</v>
      </c>
      <c r="B157" s="21"/>
      <c r="C157" s="21"/>
      <c r="D157" s="22"/>
      <c r="E157" s="17" t="s">
        <v>122</v>
      </c>
      <c r="F157" s="18" t="s">
        <v>122</v>
      </c>
      <c r="G157" s="19">
        <f>G156</f>
        <v>0</v>
      </c>
      <c r="I157" s="12">
        <v>148</v>
      </c>
      <c r="J157" s="12">
        <v>90</v>
      </c>
    </row>
    <row r="158" spans="1:10" ht="42" customHeight="1" x14ac:dyDescent="0.15">
      <c r="I158" s="12">
        <v>99999</v>
      </c>
    </row>
    <row r="159" spans="1:10" ht="42" customHeight="1" x14ac:dyDescent="0.15"/>
  </sheetData>
  <sheetProtection algorithmName="SHA-512" hashValue="klRCPI+EZG//UhKMb8YtiXA86qJp/bw84pJmbuYbkGCSYqui1Z8PJHyJglozQDD9/5w2mPAGamVmPtYiMag9IQ==" saltValue="XjZoH5kbiR2nRGjrphIQ/Q==" spinCount="100000" sheet="1" objects="1" scenarios="1"/>
  <mergeCells count="43">
    <mergeCell ref="A155:D155"/>
    <mergeCell ref="A156:D156"/>
    <mergeCell ref="C147:D147"/>
    <mergeCell ref="A151:D151"/>
    <mergeCell ref="B152:D152"/>
    <mergeCell ref="B153:D153"/>
    <mergeCell ref="A154:D154"/>
    <mergeCell ref="A142:D142"/>
    <mergeCell ref="A143:D143"/>
    <mergeCell ref="A144:D144"/>
    <mergeCell ref="A145:D145"/>
    <mergeCell ref="B146:D146"/>
    <mergeCell ref="C101:D101"/>
    <mergeCell ref="B104:D104"/>
    <mergeCell ref="C105:D105"/>
    <mergeCell ref="C135:D135"/>
    <mergeCell ref="C139:D139"/>
    <mergeCell ref="B74:D74"/>
    <mergeCell ref="C75:D75"/>
    <mergeCell ref="B96:D96"/>
    <mergeCell ref="C97:D97"/>
    <mergeCell ref="B100:D100"/>
    <mergeCell ref="C52:D52"/>
    <mergeCell ref="B60:D60"/>
    <mergeCell ref="C61:D61"/>
    <mergeCell ref="B64:D64"/>
    <mergeCell ref="C65:D65"/>
    <mergeCell ref="A157:D157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B13:D13"/>
    <mergeCell ref="B14:D14"/>
    <mergeCell ref="A15:D15"/>
    <mergeCell ref="B16:D16"/>
    <mergeCell ref="C17:D17"/>
    <mergeCell ref="B51:D51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kamedani ryou</cp:lastModifiedBy>
  <cp:lastPrinted>2026-10-01T01:19:15Z</cp:lastPrinted>
  <dcterms:created xsi:type="dcterms:W3CDTF">2014-01-09T08:55:00Z</dcterms:created>
  <dcterms:modified xsi:type="dcterms:W3CDTF">2026-10-01T01:19:18Z</dcterms:modified>
</cp:coreProperties>
</file>